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9720" windowHeight="7320" activeTab="1"/>
  </bookViews>
  <sheets>
    <sheet name="цел.статьи 2014" sheetId="12" r:id="rId1"/>
    <sheet name="цел.ста.2015-2016" sheetId="13" r:id="rId2"/>
  </sheets>
  <definedNames>
    <definedName name="BFT_Print_Titles" localSheetId="1">'цел.ста.2015-2016'!$9:$11</definedName>
    <definedName name="BFT_Print_Titles" localSheetId="0">'цел.статьи 2014'!$9:$11</definedName>
    <definedName name="_xlnm.Print_Titles" localSheetId="1">'цел.ста.2015-2016'!$9:$11</definedName>
    <definedName name="_xlnm.Print_Titles" localSheetId="0">'цел.статьи 2014'!$9:$11</definedName>
  </definedNames>
  <calcPr calcId="145621"/>
</workbook>
</file>

<file path=xl/calcChain.xml><?xml version="1.0" encoding="utf-8"?>
<calcChain xmlns="http://schemas.openxmlformats.org/spreadsheetml/2006/main">
  <c r="F166" i="12" l="1"/>
  <c r="F107" i="12"/>
  <c r="F96" i="12"/>
  <c r="F104" i="12"/>
  <c r="F103" i="12"/>
  <c r="F108" i="12"/>
  <c r="F150" i="12"/>
  <c r="F151" i="12"/>
  <c r="F152" i="12"/>
  <c r="F131" i="12"/>
  <c r="F133" i="12"/>
  <c r="F132" i="12"/>
  <c r="F129" i="12"/>
  <c r="F128" i="12"/>
  <c r="F127" i="12" s="1"/>
  <c r="F126" i="12"/>
  <c r="F125" i="12"/>
  <c r="F124" i="12"/>
  <c r="F123" i="12" s="1"/>
  <c r="F121" i="12"/>
  <c r="F120" i="12"/>
  <c r="F141" i="12"/>
  <c r="F63" i="12" l="1"/>
  <c r="F85" i="12"/>
  <c r="G137" i="13" l="1"/>
  <c r="F137" i="13"/>
  <c r="G107" i="13"/>
  <c r="F107" i="13"/>
  <c r="G125" i="13" l="1"/>
  <c r="G126" i="13"/>
  <c r="G127" i="13"/>
  <c r="F127" i="13"/>
  <c r="F126" i="13"/>
  <c r="F125" i="13"/>
  <c r="F164" i="12"/>
  <c r="F163" i="12" s="1"/>
  <c r="F156" i="12"/>
  <c r="F155" i="12" s="1"/>
  <c r="F154" i="12" s="1"/>
  <c r="G27" i="13" l="1"/>
  <c r="G26" i="13" s="1"/>
  <c r="F27" i="13"/>
  <c r="F26" i="13" s="1"/>
  <c r="F115" i="12"/>
  <c r="F114" i="12" s="1"/>
  <c r="F84" i="12"/>
  <c r="F83" i="12" s="1"/>
  <c r="F82" i="12" s="1"/>
  <c r="F80" i="12"/>
  <c r="F27" i="12"/>
  <c r="F26" i="12" s="1"/>
  <c r="F54" i="12"/>
  <c r="F53" i="12" s="1"/>
  <c r="F52" i="12" s="1"/>
  <c r="F50" i="12"/>
  <c r="F49" i="12" s="1"/>
  <c r="F48" i="12" s="1"/>
  <c r="F46" i="12"/>
  <c r="F45" i="12" s="1"/>
  <c r="F44" i="12" s="1"/>
  <c r="F42" i="12"/>
  <c r="F41" i="12" s="1"/>
  <c r="F40" i="12" s="1"/>
  <c r="F38" i="12"/>
  <c r="F37" i="12" s="1"/>
  <c r="F36" i="12" s="1"/>
  <c r="F34" i="12"/>
  <c r="F33" i="12" s="1"/>
  <c r="F30" i="12"/>
  <c r="F29" i="12" s="1"/>
  <c r="F25" i="12" s="1"/>
  <c r="F23" i="12"/>
  <c r="F22" i="12" s="1"/>
  <c r="F21" i="12" s="1"/>
  <c r="F19" i="12"/>
  <c r="F18" i="12" s="1"/>
  <c r="F17" i="12" s="1"/>
  <c r="G42" i="13" l="1"/>
  <c r="G41" i="13" s="1"/>
  <c r="G40" i="13" s="1"/>
  <c r="F42" i="13"/>
  <c r="F41" i="13" s="1"/>
  <c r="F40" i="13" s="1"/>
  <c r="G38" i="13"/>
  <c r="G37" i="13" s="1"/>
  <c r="G36" i="13" s="1"/>
  <c r="F38" i="13"/>
  <c r="F37" i="13" s="1"/>
  <c r="F36" i="13" s="1"/>
  <c r="G34" i="13"/>
  <c r="G33" i="13" s="1"/>
  <c r="G32" i="13" s="1"/>
  <c r="F34" i="13"/>
  <c r="F33" i="13" s="1"/>
  <c r="F32" i="13" s="1"/>
  <c r="G30" i="13"/>
  <c r="G29" i="13" s="1"/>
  <c r="G25" i="13" s="1"/>
  <c r="F30" i="13"/>
  <c r="F29" i="13" s="1"/>
  <c r="F25" i="13" s="1"/>
  <c r="G23" i="13"/>
  <c r="G22" i="13" s="1"/>
  <c r="G21" i="13" s="1"/>
  <c r="F23" i="13"/>
  <c r="F22" i="13" s="1"/>
  <c r="F21" i="13" s="1"/>
  <c r="G19" i="13"/>
  <c r="G18" i="13" s="1"/>
  <c r="G17" i="13" s="1"/>
  <c r="F19" i="13"/>
  <c r="F18" i="13" s="1"/>
  <c r="F17" i="13" s="1"/>
  <c r="G134" i="13"/>
  <c r="G133" i="13" s="1"/>
  <c r="G131" i="13"/>
  <c r="G129" i="13"/>
  <c r="G121" i="13"/>
  <c r="G120" i="13" s="1"/>
  <c r="G119" i="13" s="1"/>
  <c r="G117" i="13"/>
  <c r="G116" i="13" s="1"/>
  <c r="G115" i="13" s="1"/>
  <c r="G113" i="13"/>
  <c r="G112" i="13"/>
  <c r="G110" i="13"/>
  <c r="G109" i="13" s="1"/>
  <c r="G106" i="13"/>
  <c r="G105" i="13" s="1"/>
  <c r="G103" i="13"/>
  <c r="G102" i="13" s="1"/>
  <c r="G100" i="13"/>
  <c r="G99" i="13" s="1"/>
  <c r="G96" i="13"/>
  <c r="G95" i="13"/>
  <c r="G93" i="13"/>
  <c r="G92" i="13" s="1"/>
  <c r="G91" i="13" s="1"/>
  <c r="G89" i="13"/>
  <c r="G88" i="13" s="1"/>
  <c r="G86" i="13"/>
  <c r="G85" i="13"/>
  <c r="G82" i="13"/>
  <c r="G81" i="13" s="1"/>
  <c r="G79" i="13"/>
  <c r="G78" i="13" s="1"/>
  <c r="G76" i="13"/>
  <c r="G75" i="13" s="1"/>
  <c r="G73" i="13"/>
  <c r="G72" i="13"/>
  <c r="G71" i="13" s="1"/>
  <c r="G69" i="13"/>
  <c r="G68" i="13"/>
  <c r="G66" i="13"/>
  <c r="G65" i="13" s="1"/>
  <c r="G64" i="13" s="1"/>
  <c r="G62" i="13"/>
  <c r="G61" i="13" s="1"/>
  <c r="G60" i="13" s="1"/>
  <c r="G58" i="13"/>
  <c r="G57" i="13"/>
  <c r="G56" i="13"/>
  <c r="G15" i="13"/>
  <c r="G14" i="13" s="1"/>
  <c r="G13" i="13" s="1"/>
  <c r="F134" i="13"/>
  <c r="F133" i="13" s="1"/>
  <c r="F131" i="13"/>
  <c r="F129" i="13"/>
  <c r="F121" i="13"/>
  <c r="F120" i="13" s="1"/>
  <c r="F119" i="13" s="1"/>
  <c r="F117" i="13"/>
  <c r="F116" i="13" s="1"/>
  <c r="F115" i="13" s="1"/>
  <c r="F113" i="13"/>
  <c r="F112" i="13"/>
  <c r="F110" i="13"/>
  <c r="F109" i="13" s="1"/>
  <c r="F106" i="13"/>
  <c r="F105" i="13" s="1"/>
  <c r="F103" i="13"/>
  <c r="F102" i="13" s="1"/>
  <c r="F100" i="13"/>
  <c r="F99" i="13" s="1"/>
  <c r="F96" i="13"/>
  <c r="F95" i="13" s="1"/>
  <c r="F93" i="13"/>
  <c r="F92" i="13" s="1"/>
  <c r="F89" i="13"/>
  <c r="F88" i="13" s="1"/>
  <c r="F86" i="13"/>
  <c r="F85" i="13"/>
  <c r="F82" i="13"/>
  <c r="F81" i="13" s="1"/>
  <c r="F79" i="13"/>
  <c r="F78" i="13"/>
  <c r="F76" i="13"/>
  <c r="F75" i="13" s="1"/>
  <c r="F73" i="13"/>
  <c r="F72" i="13"/>
  <c r="F69" i="13"/>
  <c r="F68" i="13"/>
  <c r="F66" i="13"/>
  <c r="F65" i="13" s="1"/>
  <c r="F64" i="13" s="1"/>
  <c r="F62" i="13"/>
  <c r="F61" i="13"/>
  <c r="F60" i="13" s="1"/>
  <c r="F58" i="13"/>
  <c r="F57" i="13"/>
  <c r="F56" i="13" s="1"/>
  <c r="F15" i="13"/>
  <c r="F14" i="13" s="1"/>
  <c r="F13" i="13" s="1"/>
  <c r="F84" i="13" l="1"/>
  <c r="G108" i="13"/>
  <c r="F108" i="13"/>
  <c r="F91" i="13"/>
  <c r="G84" i="13"/>
  <c r="F71" i="13"/>
  <c r="G98" i="13"/>
  <c r="F98" i="13"/>
  <c r="F73" i="12"/>
  <c r="F72" i="12" s="1"/>
  <c r="F76" i="12"/>
  <c r="F75" i="12" s="1"/>
  <c r="F32" i="12"/>
  <c r="F158" i="12"/>
  <c r="F160" i="12"/>
  <c r="F148" i="12"/>
  <c r="F147" i="12" s="1"/>
  <c r="F146" i="12" s="1"/>
  <c r="F144" i="12"/>
  <c r="F143" i="12" s="1"/>
  <c r="F142" i="12" s="1"/>
  <c r="F137" i="12"/>
  <c r="F136" i="12" s="1"/>
  <c r="F140" i="12"/>
  <c r="F139" i="12" s="1"/>
  <c r="F118" i="12"/>
  <c r="F117" i="12" s="1"/>
  <c r="F112" i="12"/>
  <c r="F111" i="12" s="1"/>
  <c r="F109" i="12"/>
  <c r="F98" i="12"/>
  <c r="F97" i="12" s="1"/>
  <c r="F101" i="12"/>
  <c r="F100" i="12" s="1"/>
  <c r="F91" i="12"/>
  <c r="F90" i="12" s="1"/>
  <c r="F94" i="12"/>
  <c r="F93" i="12" s="1"/>
  <c r="F87" i="12"/>
  <c r="F86" i="12" s="1"/>
  <c r="F79" i="12"/>
  <c r="F78" i="12" s="1"/>
  <c r="F66" i="12"/>
  <c r="F65" i="12" s="1"/>
  <c r="F69" i="12"/>
  <c r="F68" i="12" s="1"/>
  <c r="F62" i="12"/>
  <c r="F61" i="12" s="1"/>
  <c r="F60" i="12" s="1"/>
  <c r="F58" i="12"/>
  <c r="F57" i="12" s="1"/>
  <c r="F56" i="12" s="1"/>
  <c r="F15" i="12"/>
  <c r="F14" i="12" s="1"/>
  <c r="F13" i="12" s="1"/>
  <c r="F71" i="12" l="1"/>
  <c r="F89" i="12"/>
  <c r="F135" i="12"/>
  <c r="F64" i="12"/>
  <c r="F162" i="12"/>
</calcChain>
</file>

<file path=xl/sharedStrings.xml><?xml version="1.0" encoding="utf-8"?>
<sst xmlns="http://schemas.openxmlformats.org/spreadsheetml/2006/main" count="1330" uniqueCount="159">
  <si>
    <t>2</t>
  </si>
  <si>
    <t>3</t>
  </si>
  <si>
    <t>4</t>
  </si>
  <si>
    <t>6</t>
  </si>
  <si>
    <t>10</t>
  </si>
  <si>
    <t>11</t>
  </si>
  <si>
    <t>13</t>
  </si>
  <si>
    <t>5</t>
  </si>
  <si>
    <t>КБК</t>
  </si>
  <si>
    <t>1</t>
  </si>
  <si>
    <t>КВР</t>
  </si>
  <si>
    <t>КЦСР</t>
  </si>
  <si>
    <t>Подраздел</t>
  </si>
  <si>
    <t>Раздел</t>
  </si>
  <si>
    <t>Наименование показателя</t>
  </si>
  <si>
    <t/>
  </si>
  <si>
    <t>244</t>
  </si>
  <si>
    <t>Прочая закупка товаров, работ и услуг для обеспечения государственных (муниципальных) нужд</t>
  </si>
  <si>
    <t>04</t>
  </si>
  <si>
    <t>НАЦИОНАЛЬНАЯ ЭКОНОМИКА</t>
  </si>
  <si>
    <t>09</t>
  </si>
  <si>
    <t>Дорожное хозяйство (дорожные фонды)</t>
  </si>
  <si>
    <t>05</t>
  </si>
  <si>
    <t>ЖИЛИЩНО-КОММУНАЛЬНОЕ ХОЗЯЙСТВО</t>
  </si>
  <si>
    <t>03</t>
  </si>
  <si>
    <t>Благоустройство</t>
  </si>
  <si>
    <t>111</t>
  </si>
  <si>
    <t>Фонд оплаты труда казенных учреждений и взносы по обязательному социальному страхованию</t>
  </si>
  <si>
    <t>НАЦИОНАЛЬНАЯ БЕЗОПАСНОСТЬ И ПРАВООХРАНИТЕЛЬНАЯ ДЕЯТЕЛЬНОСТЬ</t>
  </si>
  <si>
    <t>Обеспечение пожарной безопасности</t>
  </si>
  <si>
    <t>Защита населения и территории от чрезвычайных ситуаций природного и техногенного характера, гражданская оборона</t>
  </si>
  <si>
    <t>01</t>
  </si>
  <si>
    <t>ОБЩЕГОСУДАРСТВЕННЫЕ ВОПРОСЫ</t>
  </si>
  <si>
    <t>Другие общегосударственные вопросы</t>
  </si>
  <si>
    <t>Жилищное хозяйство</t>
  </si>
  <si>
    <t>ФИЗИЧЕСКАЯ КУЛЬТУРА И СПОРТ</t>
  </si>
  <si>
    <t>Физическая культура</t>
  </si>
  <si>
    <t>611</t>
  </si>
  <si>
    <t>08</t>
  </si>
  <si>
    <t>КУЛЬТУРА, КИНЕМАТОГРАФИЯ</t>
  </si>
  <si>
    <t>Культура</t>
  </si>
  <si>
    <t>8016000</t>
  </si>
  <si>
    <t>Функционирование высшего должностного лица муниципального образования в рамках непрограммных расходов органов местного самоуправления</t>
  </si>
  <si>
    <t>121</t>
  </si>
  <si>
    <t>Фонд оплаты труда государственных (муниципальных) органов и взносы по обязательному социальному страхованию</t>
  </si>
  <si>
    <t>02</t>
  </si>
  <si>
    <t>Функционирование высшего должностного лица субъекта Российской Федерации и муниципального образования</t>
  </si>
  <si>
    <t>122</t>
  </si>
  <si>
    <t>Иные выплаты персоналу государственных (муниципальных) органов, за исключением фонда оплаты труда</t>
  </si>
  <si>
    <t>8025118</t>
  </si>
  <si>
    <t>Осуществление государственных полномочий по первичному воинскому учету на территориях, где отсутствуют военные комиссариаты</t>
  </si>
  <si>
    <t>НАЦИОНАЛЬНАЯ ОБОРОНА</t>
  </si>
  <si>
    <t>Мобилизационная и вневойсковая подготовка</t>
  </si>
  <si>
    <t>8026000</t>
  </si>
  <si>
    <t>Руководство и управление в сфере установленных функций в рамках непрограммных расходов органов местного самоуправления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</si>
  <si>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</si>
  <si>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8027514</t>
  </si>
  <si>
    <t>Выполнение государственных полномочий по созданию и обеспечению деятельности административных комиссий</t>
  </si>
  <si>
    <t>8036000</t>
  </si>
  <si>
    <t>Обеспечение деятельности депутатов представительного органа муниципального образования в рамках непрограммных расходов органов местного самоуправления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</si>
  <si>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</si>
  <si>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123</t>
  </si>
  <si>
    <t>9018000</t>
  </si>
  <si>
    <t>Резервные фонды местных администраций в рамках непрограммных расходов органов местного самоуправления</t>
  </si>
  <si>
    <t>870</t>
  </si>
  <si>
    <t>Резервные средства</t>
  </si>
  <si>
    <t>Резервные фонды</t>
  </si>
  <si>
    <t>ВСЕГО:</t>
  </si>
  <si>
    <t>рублей</t>
  </si>
  <si>
    <t>540</t>
  </si>
  <si>
    <t>Субвенции на осуществление полномочий по установлению нормативов потребления коммунальных услуг для населения и установлению размера платы за жилищно-коммунальные услуги</t>
  </si>
  <si>
    <t>Субвенции на осуществление полномочий по градостроительной деятельности</t>
  </si>
  <si>
    <t>909Ч002</t>
  </si>
  <si>
    <t>909Ч001</t>
  </si>
  <si>
    <t>Субсидии юридическим лицам (кроме некоммерческих организаций), индивидуальным предпринимателям, физическим лицам</t>
  </si>
  <si>
    <t>Мероприятия в области коммунального хозяйства</t>
  </si>
  <si>
    <t>909Ш001</t>
  </si>
  <si>
    <t>810</t>
  </si>
  <si>
    <t>Администрация Октябрьского сельсовета</t>
  </si>
  <si>
    <t>Профилактика терроризма и экстремизма в рамках подпрограммы "Защита населения и территории Октябрьского сельсовета от чрезвычайных ситуаций природного и техногенного характера" муниципальной программы "Октябрьский хуторок"</t>
  </si>
  <si>
    <t>3728004</t>
  </si>
  <si>
    <t>Организация выполнения мероприятий по гражданской обороне, защите населения от чрезвычайных ситуаций, предупреждение и ликвидация чрезвычайных ситуаций природного и техногенного характера в рамках подпрограммы "Защита населения и территории Октябрьского сельсовета от чрезвычайных ситуаций природного и техногенного характера" муниципальной программы "Октябрьский хуторок"</t>
  </si>
  <si>
    <t>3728002</t>
  </si>
  <si>
    <t>Организация эвакуации граждан из зон возможных стихийных бедствий в рамках подпрограммы "Защита населения и территории Октябрьского сельсовета от чрезвычайных ситуаций природного и техногенного характера" муниципальной программы "Октябрьский хуторок"</t>
  </si>
  <si>
    <t>3728003</t>
  </si>
  <si>
    <t>Обеспечение пожарной безопасности в рамках подпрограммы "Защита населения и территории Октябрьского сельсовета от чрезвычайных ситуаций природного и техногенного характера" муниципальной программы "Октябрьский хуторок"</t>
  </si>
  <si>
    <t>3728001</t>
  </si>
  <si>
    <t>Содержание улично-дорожной сети в рамках подпрограммы "Благоустройство территории Октябрьского сельсовета" муниципальной программы "Октябрьский хуторок"</t>
  </si>
  <si>
    <t>3718001</t>
  </si>
  <si>
    <t>Отдельные мероприятия в рамках подпрограммы "Жилищное хозяйство" муниципальной программы "Октябрьский хуторок"</t>
  </si>
  <si>
    <t>3738000</t>
  </si>
  <si>
    <t>Коммунальное хозяйство</t>
  </si>
  <si>
    <t>Строительство и ремонт сетей водоснабжения в рамках подпрограммы "Коммунальное хозяйство" муниципальной программы "Октябрьский хуторок"</t>
  </si>
  <si>
    <t>3758001</t>
  </si>
  <si>
    <t>Бюджетные инвестиции в объекты  капитального строительства государственной (муниципальной) собственности.</t>
  </si>
  <si>
    <t>414</t>
  </si>
  <si>
    <t>Содержание сети уличного освещения в рамках подпрограммы "Благоустройство территории Октябрьского сельсовета" муниципальной программы "Октябрьский хуторок"</t>
  </si>
  <si>
    <t>3718002</t>
  </si>
  <si>
    <t>Прочие благоустройство в рамках подпрограммы "Благоустройство территории Октябрьского сельсовета" муниципальной программы "Октябрьский хуторок"</t>
  </si>
  <si>
    <t>3718003</t>
  </si>
  <si>
    <t>Обустройство и содержание мест массового отдыха и объектов внешнего благоустройства в рамках подпрограммы "Благоустройство территории Октябрьского сельсовета" муниципальной программы "Октябрьский хуторок"</t>
  </si>
  <si>
    <t>3718004</t>
  </si>
  <si>
    <t>Привлечение жителей к участию в решении проблем благоустройства территории сельского поселения в рамках подпрограммы "Благоустройство территории Октябрьского сельсовета" муниципальной программы "Октябрьский хуторок"</t>
  </si>
  <si>
    <t>3718005</t>
  </si>
  <si>
    <t>Энергосбережение и повышение энергетической эффективности в рамках подпрограммы "Благоустройство территории Октябрьского сельсовета" муниципальной программы "Октябрьский хуторок"</t>
  </si>
  <si>
    <t>3718006</t>
  </si>
  <si>
    <t>Обеспечение безопасности на водных объектах в рамках подпрограммы "Защита населения и территории Октябрьского сельсовета от чрезвычайных ситуаций природного и техногенного характера" муниципальной программы "Октябрьский хуторок"</t>
  </si>
  <si>
    <t>3728005</t>
  </si>
  <si>
    <t>МП "Молодежь Приангарья"</t>
  </si>
  <si>
    <t>376Ч005</t>
  </si>
  <si>
    <t>Межбюджетные трансферты на осуществление (возмещение расходов по осуществлению) части полномочий по созданию условий для организаций культуры в рамках подпрограммы "Культурное наследие" муниципальной программы "Октябрьский хуторок"</t>
  </si>
  <si>
    <t>Отдельные мероприятия в рамках подпрограммы "Развитие физической культуры и спорта на территории Октябрьского сельсовета" муниципальной программы "Октябрьский хуторок"</t>
  </si>
  <si>
    <t>3748000</t>
  </si>
  <si>
    <t xml:space="preserve"> </t>
  </si>
  <si>
    <t>07</t>
  </si>
  <si>
    <t>Иные выплаты , за исключением фонда оплаты труда государственных(муниципальных) органов, лицам, привлекаемым согласно законадательству для выполнения отдельных полномочий</t>
  </si>
  <si>
    <t>Вовлечение молодежи Октябрьского сельсовета в социальную политику в рамках подпрограммы "Молодежь Приангарья" муниципальной программы "Октябрьский хуторок"</t>
  </si>
  <si>
    <t xml:space="preserve">                                                    Приложение № 10  к Решению </t>
  </si>
  <si>
    <t xml:space="preserve">                                                       Октябрьского сельского Совета депутатов </t>
  </si>
  <si>
    <t xml:space="preserve">                                                    Приложение № 11  к Решению </t>
  </si>
  <si>
    <t>2015 год</t>
  </si>
  <si>
    <t>2016 год</t>
  </si>
  <si>
    <t>377Ч003</t>
  </si>
  <si>
    <t xml:space="preserve">Распределение бюджетных ассигнований по целевым статьям (муниципальным программам Октябрьского сельсовета и непрограммным направлениям деятельности), группам и подгруппап видов расходов, разделам, подразделам  классификации  расходов местного бюджета на 2015 год </t>
  </si>
  <si>
    <t>ОБРАЗОВАНИЕ</t>
  </si>
  <si>
    <t>Организация и проведение массовых мероприятий в рамках подпрограммы "Культурное наследие"муниципальной программы "Октябрьский хуторок"</t>
  </si>
  <si>
    <t>3778000</t>
  </si>
  <si>
    <t>243</t>
  </si>
  <si>
    <t>Закупка товаров, работ и услуг в целях ремонта государственного (муниципальногь имущества)</t>
  </si>
  <si>
    <t xml:space="preserve">Распределение бюджетных ассигнований по целевым статьям (муниципальным программам Октябрьского сельсовета и непрограммным направлениям деятельности), группам и подгруппап видов расходов, разделам, подразделам  классификации  расходов местного бюджета на плановый период 2016-2017 годов </t>
  </si>
  <si>
    <t>2017 год</t>
  </si>
  <si>
    <t>КОММУНАЛЬНОЕ ХОЗЯЙСТВО</t>
  </si>
  <si>
    <t>Отдельные мероприятия в рамках непрограммных расходов органов местного самоуправления</t>
  </si>
  <si>
    <t>9098000</t>
  </si>
  <si>
    <t>Иные выплаты, социальные доплаты к пенсии</t>
  </si>
  <si>
    <t>312</t>
  </si>
  <si>
    <t>Социальная политика</t>
  </si>
  <si>
    <t>Пенсионное обеспечение</t>
  </si>
  <si>
    <t>Жилищно-коммунальное хозяйство</t>
  </si>
  <si>
    <t>Проведение выборов и референдумов в рамках непрограммных расходов органов местного самоуправления</t>
  </si>
  <si>
    <t>913</t>
  </si>
  <si>
    <t>0107</t>
  </si>
  <si>
    <t>Специальные расходы</t>
  </si>
  <si>
    <t>9028000</t>
  </si>
  <si>
    <t>880</t>
  </si>
  <si>
    <t>Условно-утвержденные расходы</t>
  </si>
  <si>
    <t xml:space="preserve">                                                          от  25.12.2014 г. № 7/14</t>
  </si>
  <si>
    <t>Уплата прочих налогов, сборов и иных платежей</t>
  </si>
  <si>
    <t>852</t>
  </si>
  <si>
    <t>8026700</t>
  </si>
  <si>
    <t>Оплата стоимости проезда в отпуск в соответствии с законодательством РФ</t>
  </si>
  <si>
    <t>Заработная плата и начисление работникам, не являющихся лицами замещающими муниципальные должности, муниципальными служащами</t>
  </si>
  <si>
    <t>8026Г00</t>
  </si>
  <si>
    <t>8026Б00</t>
  </si>
  <si>
    <t>Оплата жилищно-коммунальных услуг за исключением электроэнергии</t>
  </si>
  <si>
    <t xml:space="preserve">Обеспечение проведения выборов и референдумов </t>
  </si>
  <si>
    <t>909Ш000</t>
  </si>
  <si>
    <t>Отдельные мероприятия в рамках непрограммных расходов</t>
  </si>
  <si>
    <t xml:space="preserve">                                                          от  25.12.2014г. №  7/14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</si>
</sst>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16" x14ac:knownFonts="1">
    <font>
      <sz val="10"/>
      <name val="Arial"/>
    </font>
    <font>
      <sz val="10"/>
      <name val="Arial"/>
    </font>
    <font>
      <b/>
      <sz val="12"/>
      <name val="Arial Cyr"/>
      <charset val="204"/>
    </font>
    <font>
      <sz val="8"/>
      <name val="Arial Cyr"/>
      <charset val="204"/>
    </font>
    <font>
      <b/>
      <sz val="8"/>
      <name val="Times New Roman"/>
      <family val="1"/>
      <charset val="204"/>
    </font>
    <font>
      <sz val="8"/>
      <color indexed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49" fontId="1" fillId="0" borderId="7" xfId="0" applyNumberFormat="1" applyFont="1" applyBorder="1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6" fillId="0" borderId="0" xfId="0" applyFont="1" applyBorder="1" applyAlignment="1"/>
    <xf numFmtId="0" fontId="7" fillId="0" borderId="0" xfId="0" applyFont="1" applyBorder="1"/>
    <xf numFmtId="0" fontId="8" fillId="0" borderId="0" xfId="0" applyFont="1" applyBorder="1" applyAlignment="1"/>
    <xf numFmtId="0" fontId="7" fillId="0" borderId="0" xfId="0" applyFont="1" applyBorder="1" applyAlignment="1">
      <alignment horizontal="left"/>
    </xf>
    <xf numFmtId="0" fontId="6" fillId="0" borderId="0" xfId="0" applyFont="1" applyBorder="1"/>
    <xf numFmtId="0" fontId="10" fillId="0" borderId="0" xfId="0" applyFont="1"/>
    <xf numFmtId="0" fontId="6" fillId="0" borderId="0" xfId="0" applyFont="1" applyAlignment="1">
      <alignment horizontal="left"/>
    </xf>
    <xf numFmtId="0" fontId="7" fillId="0" borderId="0" xfId="0" applyFont="1"/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Border="1"/>
    <xf numFmtId="4" fontId="4" fillId="0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49" fontId="12" fillId="0" borderId="4" xfId="0" applyNumberFormat="1" applyFont="1" applyFill="1" applyBorder="1" applyAlignment="1">
      <alignment horizontal="left" vertical="top" wrapText="1"/>
    </xf>
    <xf numFmtId="49" fontId="12" fillId="0" borderId="4" xfId="0" applyNumberFormat="1" applyFont="1" applyFill="1" applyBorder="1" applyAlignment="1">
      <alignment horizontal="center" vertical="top" wrapText="1"/>
    </xf>
    <xf numFmtId="49" fontId="12" fillId="0" borderId="8" xfId="0" applyNumberFormat="1" applyFont="1" applyFill="1" applyBorder="1" applyAlignment="1">
      <alignment horizontal="center" vertical="top" wrapText="1"/>
    </xf>
    <xf numFmtId="49" fontId="13" fillId="0" borderId="4" xfId="0" applyNumberFormat="1" applyFont="1" applyFill="1" applyBorder="1" applyAlignment="1">
      <alignment horizontal="left" vertical="top" wrapText="1"/>
    </xf>
    <xf numFmtId="49" fontId="13" fillId="0" borderId="4" xfId="0" applyNumberFormat="1" applyFont="1" applyFill="1" applyBorder="1" applyAlignment="1">
      <alignment horizontal="center" vertical="top" wrapText="1"/>
    </xf>
    <xf numFmtId="49" fontId="13" fillId="0" borderId="9" xfId="0" applyNumberFormat="1" applyFont="1" applyFill="1" applyBorder="1" applyAlignment="1">
      <alignment horizontal="left" vertical="top" wrapText="1"/>
    </xf>
    <xf numFmtId="49" fontId="13" fillId="0" borderId="9" xfId="0" applyNumberFormat="1" applyFont="1" applyFill="1" applyBorder="1" applyAlignment="1">
      <alignment horizontal="center" vertical="top" wrapText="1"/>
    </xf>
    <xf numFmtId="49" fontId="12" fillId="0" borderId="9" xfId="0" applyNumberFormat="1" applyFont="1" applyFill="1" applyBorder="1" applyAlignment="1">
      <alignment horizontal="left" vertical="top" wrapText="1"/>
    </xf>
    <xf numFmtId="49" fontId="12" fillId="0" borderId="9" xfId="0" applyNumberFormat="1" applyFont="1" applyFill="1" applyBorder="1" applyAlignment="1">
      <alignment horizontal="center" vertical="top" wrapText="1"/>
    </xf>
    <xf numFmtId="49" fontId="12" fillId="0" borderId="1" xfId="0" applyNumberFormat="1" applyFont="1" applyFill="1" applyBorder="1" applyAlignment="1">
      <alignment horizontal="left" vertical="top" wrapText="1"/>
    </xf>
    <xf numFmtId="49" fontId="12" fillId="0" borderId="1" xfId="0" applyNumberFormat="1" applyFont="1" applyFill="1" applyBorder="1" applyAlignment="1">
      <alignment horizontal="center" vertical="top" wrapText="1"/>
    </xf>
    <xf numFmtId="49" fontId="14" fillId="0" borderId="4" xfId="0" applyNumberFormat="1" applyFont="1" applyFill="1" applyBorder="1" applyAlignment="1">
      <alignment horizontal="center" vertical="top" wrapText="1"/>
    </xf>
    <xf numFmtId="49" fontId="14" fillId="0" borderId="4" xfId="0" applyNumberFormat="1" applyFont="1" applyFill="1" applyBorder="1" applyAlignment="1">
      <alignment horizontal="left" vertical="top" wrapText="1"/>
    </xf>
    <xf numFmtId="4" fontId="14" fillId="0" borderId="4" xfId="0" applyNumberFormat="1" applyFont="1" applyFill="1" applyBorder="1" applyAlignment="1">
      <alignment horizontal="right" vertical="top" wrapText="1"/>
    </xf>
    <xf numFmtId="4" fontId="15" fillId="0" borderId="4" xfId="0" applyNumberFormat="1" applyFont="1" applyFill="1" applyBorder="1" applyAlignment="1">
      <alignment horizontal="right" vertical="top" wrapText="1"/>
    </xf>
    <xf numFmtId="49" fontId="14" fillId="0" borderId="8" xfId="0" applyNumberFormat="1" applyFont="1" applyFill="1" applyBorder="1" applyAlignment="1">
      <alignment horizontal="left" vertical="top" wrapText="1"/>
    </xf>
    <xf numFmtId="49" fontId="14" fillId="0" borderId="8" xfId="0" applyNumberFormat="1" applyFont="1" applyFill="1" applyBorder="1" applyAlignment="1">
      <alignment horizontal="center" vertical="top" wrapText="1"/>
    </xf>
    <xf numFmtId="4" fontId="14" fillId="0" borderId="8" xfId="0" applyNumberFormat="1" applyFont="1" applyFill="1" applyBorder="1" applyAlignment="1">
      <alignment horizontal="right" vertical="top" wrapText="1"/>
    </xf>
    <xf numFmtId="49" fontId="14" fillId="0" borderId="1" xfId="0" applyNumberFormat="1" applyFont="1" applyFill="1" applyBorder="1" applyAlignment="1">
      <alignment horizontal="center" vertical="top" wrapText="1"/>
    </xf>
    <xf numFmtId="4" fontId="14" fillId="0" borderId="1" xfId="0" applyNumberFormat="1" applyFont="1" applyFill="1" applyBorder="1" applyAlignment="1">
      <alignment horizontal="right" vertical="top" wrapText="1"/>
    </xf>
    <xf numFmtId="49" fontId="14" fillId="0" borderId="1" xfId="0" applyNumberFormat="1" applyFont="1" applyFill="1" applyBorder="1" applyAlignment="1">
      <alignment horizontal="left" vertical="top" wrapText="1"/>
    </xf>
    <xf numFmtId="49" fontId="15" fillId="0" borderId="1" xfId="0" applyNumberFormat="1" applyFont="1" applyFill="1" applyBorder="1" applyAlignment="1">
      <alignment horizontal="left" vertical="top" wrapText="1"/>
    </xf>
    <xf numFmtId="49" fontId="15" fillId="0" borderId="1" xfId="0" applyNumberFormat="1" applyFont="1" applyFill="1" applyBorder="1" applyAlignment="1">
      <alignment horizontal="center" vertical="top" wrapText="1"/>
    </xf>
    <xf numFmtId="4" fontId="15" fillId="0" borderId="1" xfId="0" applyNumberFormat="1" applyFont="1" applyFill="1" applyBorder="1" applyAlignment="1">
      <alignment horizontal="right" vertical="top" wrapText="1"/>
    </xf>
    <xf numFmtId="49" fontId="15" fillId="0" borderId="4" xfId="0" applyNumberFormat="1" applyFont="1" applyFill="1" applyBorder="1" applyAlignment="1">
      <alignment horizontal="center" vertical="top" wrapText="1"/>
    </xf>
    <xf numFmtId="49" fontId="13" fillId="0" borderId="1" xfId="0" applyNumberFormat="1" applyFont="1" applyFill="1" applyBorder="1" applyAlignment="1">
      <alignment horizontal="center" vertical="top" wrapText="1"/>
    </xf>
    <xf numFmtId="49" fontId="14" fillId="0" borderId="3" xfId="0" applyNumberFormat="1" applyFont="1" applyFill="1" applyBorder="1" applyAlignment="1">
      <alignment horizontal="center" vertical="top" wrapText="1"/>
    </xf>
    <xf numFmtId="4" fontId="14" fillId="0" borderId="3" xfId="0" applyNumberFormat="1" applyFont="1" applyFill="1" applyBorder="1" applyAlignment="1">
      <alignment horizontal="right" vertical="top" wrapText="1"/>
    </xf>
    <xf numFmtId="164" fontId="13" fillId="0" borderId="4" xfId="0" applyNumberFormat="1" applyFont="1" applyFill="1" applyBorder="1" applyAlignment="1">
      <alignment horizontal="left" vertical="top" wrapText="1"/>
    </xf>
    <xf numFmtId="49" fontId="15" fillId="0" borderId="1" xfId="0" applyNumberFormat="1" applyFont="1" applyFill="1" applyBorder="1" applyAlignment="1">
      <alignment horizontal="left"/>
    </xf>
    <xf numFmtId="49" fontId="15" fillId="0" borderId="1" xfId="0" applyNumberFormat="1" applyFont="1" applyFill="1" applyBorder="1" applyAlignment="1">
      <alignment horizontal="center"/>
    </xf>
    <xf numFmtId="4" fontId="15" fillId="0" borderId="1" xfId="0" applyNumberFormat="1" applyFont="1" applyFill="1" applyBorder="1" applyAlignment="1">
      <alignment horizontal="right" wrapText="1"/>
    </xf>
    <xf numFmtId="49" fontId="12" fillId="0" borderId="0" xfId="0" applyNumberFormat="1" applyFont="1" applyFill="1" applyBorder="1" applyAlignment="1">
      <alignment horizontal="left" vertical="top" wrapText="1"/>
    </xf>
    <xf numFmtId="49" fontId="12" fillId="0" borderId="11" xfId="0" applyNumberFormat="1" applyFont="1" applyFill="1" applyBorder="1" applyAlignment="1">
      <alignment horizontal="center" vertical="top" wrapText="1"/>
    </xf>
    <xf numFmtId="49" fontId="12" fillId="0" borderId="12" xfId="0" applyNumberFormat="1" applyFont="1" applyFill="1" applyBorder="1" applyAlignment="1">
      <alignment horizontal="center" vertical="top" wrapText="1"/>
    </xf>
    <xf numFmtId="49" fontId="13" fillId="0" borderId="11" xfId="0" applyNumberFormat="1" applyFont="1" applyFill="1" applyBorder="1" applyAlignment="1">
      <alignment horizontal="center" vertical="top" wrapText="1"/>
    </xf>
    <xf numFmtId="49" fontId="13" fillId="0" borderId="8" xfId="0" applyNumberFormat="1" applyFont="1" applyFill="1" applyBorder="1" applyAlignment="1">
      <alignment horizontal="left" vertical="top" wrapText="1"/>
    </xf>
    <xf numFmtId="49" fontId="13" fillId="0" borderId="8" xfId="0" applyNumberFormat="1" applyFont="1" applyFill="1" applyBorder="1" applyAlignment="1">
      <alignment horizontal="center" vertical="top" wrapText="1"/>
    </xf>
    <xf numFmtId="49" fontId="15" fillId="0" borderId="3" xfId="0" applyNumberFormat="1" applyFont="1" applyFill="1" applyBorder="1" applyAlignment="1">
      <alignment horizontal="center" vertical="top" wrapText="1"/>
    </xf>
    <xf numFmtId="4" fontId="15" fillId="0" borderId="8" xfId="0" applyNumberFormat="1" applyFont="1" applyFill="1" applyBorder="1" applyAlignment="1">
      <alignment horizontal="right" vertical="top" wrapText="1"/>
    </xf>
    <xf numFmtId="49" fontId="14" fillId="0" borderId="2" xfId="0" applyNumberFormat="1" applyFont="1" applyFill="1" applyBorder="1" applyAlignment="1">
      <alignment horizontal="left" vertical="top" wrapText="1"/>
    </xf>
    <xf numFmtId="49" fontId="14" fillId="0" borderId="2" xfId="0" applyNumberFormat="1" applyFont="1" applyFill="1" applyBorder="1" applyAlignment="1">
      <alignment horizontal="center" vertical="top" wrapText="1"/>
    </xf>
    <xf numFmtId="49" fontId="14" fillId="0" borderId="3" xfId="0" applyNumberFormat="1" applyFont="1" applyFill="1" applyBorder="1" applyAlignment="1">
      <alignment horizontal="left" vertical="top" wrapText="1"/>
    </xf>
    <xf numFmtId="2" fontId="15" fillId="0" borderId="13" xfId="0" applyNumberFormat="1" applyFont="1" applyBorder="1" applyAlignment="1">
      <alignment wrapText="1"/>
    </xf>
    <xf numFmtId="49" fontId="15" fillId="0" borderId="14" xfId="0" applyNumberFormat="1" applyFont="1" applyFill="1" applyBorder="1" applyAlignment="1">
      <alignment horizontal="center" vertical="top" wrapText="1"/>
    </xf>
    <xf numFmtId="0" fontId="14" fillId="0" borderId="13" xfId="0" applyFont="1" applyBorder="1"/>
    <xf numFmtId="49" fontId="14" fillId="0" borderId="14" xfId="0" applyNumberFormat="1" applyFont="1" applyFill="1" applyBorder="1" applyAlignment="1">
      <alignment horizontal="center" vertical="top" wrapText="1"/>
    </xf>
    <xf numFmtId="0" fontId="11" fillId="0" borderId="0" xfId="0" applyFont="1"/>
    <xf numFmtId="49" fontId="13" fillId="0" borderId="5" xfId="0" applyNumberFormat="1" applyFont="1" applyFill="1" applyBorder="1" applyAlignment="1">
      <alignment horizontal="center" vertical="center"/>
    </xf>
    <xf numFmtId="49" fontId="13" fillId="0" borderId="6" xfId="0" applyNumberFormat="1" applyFont="1" applyFill="1" applyBorder="1" applyAlignment="1">
      <alignment horizontal="center" vertical="center"/>
    </xf>
    <xf numFmtId="49" fontId="13" fillId="0" borderId="1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14" fillId="0" borderId="0" xfId="0" applyNumberFormat="1" applyFont="1" applyFill="1" applyBorder="1" applyAlignment="1">
      <alignment horizontal="left" vertical="top" wrapText="1"/>
    </xf>
    <xf numFmtId="49" fontId="14" fillId="0" borderId="15" xfId="0" applyNumberFormat="1" applyFont="1" applyFill="1" applyBorder="1" applyAlignment="1">
      <alignment horizontal="center" vertical="top" wrapText="1"/>
    </xf>
    <xf numFmtId="4" fontId="15" fillId="0" borderId="16" xfId="0" applyNumberFormat="1" applyFont="1" applyFill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7"/>
  <sheetViews>
    <sheetView view="pageBreakPreview" topLeftCell="A103" zoomScaleNormal="100" zoomScaleSheetLayoutView="100" workbookViewId="0">
      <selection activeCell="F162" sqref="F162"/>
    </sheetView>
  </sheetViews>
  <sheetFormatPr defaultColWidth="8.85546875" defaultRowHeight="12.75" x14ac:dyDescent="0.2"/>
  <cols>
    <col min="1" max="1" width="61.28515625" customWidth="1"/>
    <col min="2" max="2" width="11.42578125" customWidth="1"/>
    <col min="3" max="3" width="10.7109375" customWidth="1"/>
    <col min="4" max="4" width="10.42578125" customWidth="1"/>
    <col min="5" max="5" width="10.7109375" customWidth="1"/>
    <col min="6" max="6" width="16.5703125" customWidth="1"/>
    <col min="7" max="7" width="8.85546875" customWidth="1"/>
    <col min="8" max="26" width="15.7109375" customWidth="1"/>
  </cols>
  <sheetData>
    <row r="1" spans="1:7" x14ac:dyDescent="0.2">
      <c r="A1" s="10"/>
      <c r="B1" s="5"/>
      <c r="C1" s="9" t="s">
        <v>117</v>
      </c>
      <c r="D1" s="11"/>
      <c r="E1" s="9"/>
      <c r="F1" s="9"/>
    </row>
    <row r="2" spans="1:7" x14ac:dyDescent="0.2">
      <c r="A2" s="6"/>
      <c r="B2" s="7" t="s">
        <v>118</v>
      </c>
      <c r="C2" s="8"/>
      <c r="D2" s="8"/>
      <c r="E2" s="8"/>
      <c r="F2" s="8"/>
    </row>
    <row r="3" spans="1:7" x14ac:dyDescent="0.2">
      <c r="A3" s="7"/>
      <c r="B3" s="7"/>
      <c r="C3" s="7" t="s">
        <v>146</v>
      </c>
      <c r="D3" s="7"/>
      <c r="E3" s="7"/>
      <c r="F3" s="7"/>
    </row>
    <row r="4" spans="1:7" x14ac:dyDescent="0.2">
      <c r="A4" s="7"/>
      <c r="B4" s="7"/>
      <c r="C4" s="7"/>
      <c r="D4" s="7"/>
      <c r="E4" s="7"/>
      <c r="F4" s="7"/>
    </row>
    <row r="5" spans="1:7" x14ac:dyDescent="0.2">
      <c r="A5" s="71" t="s">
        <v>123</v>
      </c>
      <c r="B5" s="71"/>
      <c r="C5" s="71"/>
      <c r="D5" s="71"/>
      <c r="E5" s="71"/>
      <c r="F5" s="71"/>
    </row>
    <row r="6" spans="1:7" ht="48" customHeight="1" x14ac:dyDescent="0.2">
      <c r="A6" s="72"/>
      <c r="B6" s="72"/>
      <c r="C6" s="72"/>
      <c r="D6" s="72"/>
      <c r="E6" s="72"/>
      <c r="F6" s="72"/>
    </row>
    <row r="7" spans="1:7" ht="15.75" customHeight="1" x14ac:dyDescent="0.2">
      <c r="A7" s="73"/>
      <c r="B7" s="73"/>
      <c r="C7" s="4"/>
      <c r="D7" s="3"/>
      <c r="E7" s="3"/>
      <c r="F7" s="3"/>
    </row>
    <row r="8" spans="1:7" ht="13.5" customHeight="1" x14ac:dyDescent="0.2">
      <c r="A8" s="74"/>
      <c r="B8" s="74"/>
      <c r="C8" s="12"/>
      <c r="D8" s="13"/>
      <c r="E8" s="13"/>
      <c r="F8" s="13" t="s">
        <v>68</v>
      </c>
    </row>
    <row r="9" spans="1:7" x14ac:dyDescent="0.2">
      <c r="A9" s="77" t="s">
        <v>14</v>
      </c>
      <c r="B9" s="75" t="s">
        <v>8</v>
      </c>
      <c r="C9" s="76"/>
      <c r="D9" s="76"/>
      <c r="E9" s="76"/>
      <c r="F9" s="77" t="s">
        <v>120</v>
      </c>
      <c r="G9" s="2"/>
    </row>
    <row r="10" spans="1:7" x14ac:dyDescent="0.2">
      <c r="A10" s="78"/>
      <c r="B10" s="14" t="s">
        <v>11</v>
      </c>
      <c r="C10" s="14" t="s">
        <v>10</v>
      </c>
      <c r="D10" s="14" t="s">
        <v>13</v>
      </c>
      <c r="E10" s="14" t="s">
        <v>12</v>
      </c>
      <c r="F10" s="78"/>
      <c r="G10" s="2"/>
    </row>
    <row r="11" spans="1:7" x14ac:dyDescent="0.2">
      <c r="A11" s="15" t="s">
        <v>9</v>
      </c>
      <c r="B11" s="15" t="s">
        <v>0</v>
      </c>
      <c r="C11" s="15" t="s">
        <v>1</v>
      </c>
      <c r="D11" s="15" t="s">
        <v>2</v>
      </c>
      <c r="E11" s="15" t="s">
        <v>7</v>
      </c>
      <c r="F11" s="15" t="s">
        <v>3</v>
      </c>
      <c r="G11" s="2"/>
    </row>
    <row r="12" spans="1:7" ht="15" x14ac:dyDescent="0.2">
      <c r="A12" s="68" t="s">
        <v>78</v>
      </c>
      <c r="B12" s="69"/>
      <c r="C12" s="70"/>
      <c r="D12" s="15"/>
      <c r="E12" s="15"/>
      <c r="F12" s="17"/>
      <c r="G12" s="16"/>
    </row>
    <row r="13" spans="1:7" ht="68.25" customHeight="1" x14ac:dyDescent="0.2">
      <c r="A13" s="23" t="s">
        <v>87</v>
      </c>
      <c r="B13" s="44" t="s">
        <v>88</v>
      </c>
      <c r="C13" s="42" t="s">
        <v>15</v>
      </c>
      <c r="D13" s="42" t="s">
        <v>15</v>
      </c>
      <c r="E13" s="42" t="s">
        <v>15</v>
      </c>
      <c r="F13" s="43">
        <f>F14</f>
        <v>405800</v>
      </c>
    </row>
    <row r="14" spans="1:7" ht="31.5" customHeight="1" x14ac:dyDescent="0.2">
      <c r="A14" s="40" t="s">
        <v>17</v>
      </c>
      <c r="B14" s="31" t="s">
        <v>88</v>
      </c>
      <c r="C14" s="38" t="s">
        <v>16</v>
      </c>
      <c r="D14" s="38" t="s">
        <v>15</v>
      </c>
      <c r="E14" s="38" t="s">
        <v>15</v>
      </c>
      <c r="F14" s="39">
        <f>F15</f>
        <v>405800</v>
      </c>
    </row>
    <row r="15" spans="1:7" ht="21" customHeight="1" x14ac:dyDescent="0.2">
      <c r="A15" s="40" t="s">
        <v>19</v>
      </c>
      <c r="B15" s="31" t="s">
        <v>88</v>
      </c>
      <c r="C15" s="38" t="s">
        <v>16</v>
      </c>
      <c r="D15" s="38" t="s">
        <v>18</v>
      </c>
      <c r="E15" s="38" t="s">
        <v>15</v>
      </c>
      <c r="F15" s="39">
        <f>F16</f>
        <v>405800</v>
      </c>
    </row>
    <row r="16" spans="1:7" ht="24" customHeight="1" x14ac:dyDescent="0.2">
      <c r="A16" s="32" t="s">
        <v>21</v>
      </c>
      <c r="B16" s="31" t="s">
        <v>88</v>
      </c>
      <c r="C16" s="31" t="s">
        <v>16</v>
      </c>
      <c r="D16" s="31" t="s">
        <v>18</v>
      </c>
      <c r="E16" s="31" t="s">
        <v>20</v>
      </c>
      <c r="F16" s="33">
        <v>405800</v>
      </c>
    </row>
    <row r="17" spans="1:6" ht="67.5" customHeight="1" x14ac:dyDescent="0.2">
      <c r="A17" s="23" t="s">
        <v>96</v>
      </c>
      <c r="B17" s="24" t="s">
        <v>97</v>
      </c>
      <c r="C17" s="42" t="s">
        <v>15</v>
      </c>
      <c r="D17" s="42" t="s">
        <v>15</v>
      </c>
      <c r="E17" s="42" t="s">
        <v>15</v>
      </c>
      <c r="F17" s="34">
        <f>F18</f>
        <v>1223083.3700000001</v>
      </c>
    </row>
    <row r="18" spans="1:6" ht="37.5" customHeight="1" x14ac:dyDescent="0.2">
      <c r="A18" s="40" t="s">
        <v>17</v>
      </c>
      <c r="B18" s="21" t="s">
        <v>97</v>
      </c>
      <c r="C18" s="38" t="s">
        <v>16</v>
      </c>
      <c r="D18" s="38" t="s">
        <v>15</v>
      </c>
      <c r="E18" s="38" t="s">
        <v>15</v>
      </c>
      <c r="F18" s="33">
        <f>F19</f>
        <v>1223083.3700000001</v>
      </c>
    </row>
    <row r="19" spans="1:6" ht="24" customHeight="1" x14ac:dyDescent="0.2">
      <c r="A19" s="40" t="s">
        <v>23</v>
      </c>
      <c r="B19" s="21" t="s">
        <v>97</v>
      </c>
      <c r="C19" s="38" t="s">
        <v>16</v>
      </c>
      <c r="D19" s="38" t="s">
        <v>22</v>
      </c>
      <c r="E19" s="38" t="s">
        <v>15</v>
      </c>
      <c r="F19" s="33">
        <f>F20</f>
        <v>1223083.3700000001</v>
      </c>
    </row>
    <row r="20" spans="1:6" ht="15" x14ac:dyDescent="0.2">
      <c r="A20" s="32" t="s">
        <v>25</v>
      </c>
      <c r="B20" s="21" t="s">
        <v>97</v>
      </c>
      <c r="C20" s="31" t="s">
        <v>16</v>
      </c>
      <c r="D20" s="31" t="s">
        <v>22</v>
      </c>
      <c r="E20" s="31" t="s">
        <v>24</v>
      </c>
      <c r="F20" s="33">
        <v>1223083.3700000001</v>
      </c>
    </row>
    <row r="21" spans="1:6" ht="53.25" customHeight="1" x14ac:dyDescent="0.2">
      <c r="A21" s="23" t="s">
        <v>98</v>
      </c>
      <c r="B21" s="24" t="s">
        <v>99</v>
      </c>
      <c r="C21" s="42" t="s">
        <v>15</v>
      </c>
      <c r="D21" s="42" t="s">
        <v>15</v>
      </c>
      <c r="E21" s="42" t="s">
        <v>15</v>
      </c>
      <c r="F21" s="34">
        <f>F22</f>
        <v>10000</v>
      </c>
    </row>
    <row r="22" spans="1:6" ht="39" customHeight="1" x14ac:dyDescent="0.2">
      <c r="A22" s="40" t="s">
        <v>17</v>
      </c>
      <c r="B22" s="21" t="s">
        <v>99</v>
      </c>
      <c r="C22" s="38" t="s">
        <v>16</v>
      </c>
      <c r="D22" s="38" t="s">
        <v>15</v>
      </c>
      <c r="E22" s="38" t="s">
        <v>15</v>
      </c>
      <c r="F22" s="33">
        <f>F23</f>
        <v>10000</v>
      </c>
    </row>
    <row r="23" spans="1:6" ht="24.75" customHeight="1" x14ac:dyDescent="0.2">
      <c r="A23" s="40" t="s">
        <v>23</v>
      </c>
      <c r="B23" s="21" t="s">
        <v>99</v>
      </c>
      <c r="C23" s="38" t="s">
        <v>16</v>
      </c>
      <c r="D23" s="38" t="s">
        <v>22</v>
      </c>
      <c r="E23" s="38" t="s">
        <v>15</v>
      </c>
      <c r="F23" s="33">
        <f>F24</f>
        <v>10000</v>
      </c>
    </row>
    <row r="24" spans="1:6" ht="15" x14ac:dyDescent="0.2">
      <c r="A24" s="32" t="s">
        <v>25</v>
      </c>
      <c r="B24" s="21" t="s">
        <v>99</v>
      </c>
      <c r="C24" s="31" t="s">
        <v>16</v>
      </c>
      <c r="D24" s="31" t="s">
        <v>22</v>
      </c>
      <c r="E24" s="31" t="s">
        <v>24</v>
      </c>
      <c r="F24" s="33">
        <v>10000</v>
      </c>
    </row>
    <row r="25" spans="1:6" ht="75" x14ac:dyDescent="0.2">
      <c r="A25" s="23" t="s">
        <v>100</v>
      </c>
      <c r="B25" s="24" t="s">
        <v>101</v>
      </c>
      <c r="C25" s="42" t="s">
        <v>15</v>
      </c>
      <c r="D25" s="42" t="s">
        <v>15</v>
      </c>
      <c r="E25" s="42" t="s">
        <v>15</v>
      </c>
      <c r="F25" s="34">
        <f>F26+F29</f>
        <v>1243860.49</v>
      </c>
    </row>
    <row r="26" spans="1:6" ht="30" x14ac:dyDescent="0.2">
      <c r="A26" s="40" t="s">
        <v>27</v>
      </c>
      <c r="B26" s="21" t="s">
        <v>101</v>
      </c>
      <c r="C26" s="36" t="s">
        <v>26</v>
      </c>
      <c r="D26" s="36"/>
      <c r="E26" s="36"/>
      <c r="F26" s="33">
        <f>F27</f>
        <v>563860.49</v>
      </c>
    </row>
    <row r="27" spans="1:6" ht="15" x14ac:dyDescent="0.2">
      <c r="A27" s="40" t="s">
        <v>23</v>
      </c>
      <c r="B27" s="21" t="s">
        <v>101</v>
      </c>
      <c r="C27" s="38" t="s">
        <v>26</v>
      </c>
      <c r="D27" s="38" t="s">
        <v>22</v>
      </c>
      <c r="E27" s="38" t="s">
        <v>15</v>
      </c>
      <c r="F27" s="33">
        <f>F28</f>
        <v>563860.49</v>
      </c>
    </row>
    <row r="28" spans="1:6" ht="15" x14ac:dyDescent="0.2">
      <c r="A28" s="32" t="s">
        <v>25</v>
      </c>
      <c r="B28" s="21" t="s">
        <v>101</v>
      </c>
      <c r="C28" s="31" t="s">
        <v>26</v>
      </c>
      <c r="D28" s="31" t="s">
        <v>22</v>
      </c>
      <c r="E28" s="31" t="s">
        <v>24</v>
      </c>
      <c r="F28" s="33">
        <v>563860.49</v>
      </c>
    </row>
    <row r="29" spans="1:6" ht="30" x14ac:dyDescent="0.2">
      <c r="A29" s="40" t="s">
        <v>17</v>
      </c>
      <c r="B29" s="21" t="s">
        <v>101</v>
      </c>
      <c r="C29" s="38" t="s">
        <v>16</v>
      </c>
      <c r="D29" s="38" t="s">
        <v>15</v>
      </c>
      <c r="E29" s="38" t="s">
        <v>15</v>
      </c>
      <c r="F29" s="33">
        <f>F30</f>
        <v>680000</v>
      </c>
    </row>
    <row r="30" spans="1:6" ht="19.5" customHeight="1" x14ac:dyDescent="0.2">
      <c r="A30" s="40" t="s">
        <v>23</v>
      </c>
      <c r="B30" s="21" t="s">
        <v>101</v>
      </c>
      <c r="C30" s="38" t="s">
        <v>16</v>
      </c>
      <c r="D30" s="38" t="s">
        <v>22</v>
      </c>
      <c r="E30" s="38" t="s">
        <v>15</v>
      </c>
      <c r="F30" s="33">
        <f>F31</f>
        <v>680000</v>
      </c>
    </row>
    <row r="31" spans="1:6" ht="15" x14ac:dyDescent="0.2">
      <c r="A31" s="32" t="s">
        <v>25</v>
      </c>
      <c r="B31" s="21" t="s">
        <v>101</v>
      </c>
      <c r="C31" s="31" t="s">
        <v>16</v>
      </c>
      <c r="D31" s="31" t="s">
        <v>22</v>
      </c>
      <c r="E31" s="31" t="s">
        <v>24</v>
      </c>
      <c r="F31" s="33">
        <v>680000</v>
      </c>
    </row>
    <row r="32" spans="1:6" ht="79.5" customHeight="1" x14ac:dyDescent="0.2">
      <c r="A32" s="23" t="s">
        <v>102</v>
      </c>
      <c r="B32" s="24" t="s">
        <v>103</v>
      </c>
      <c r="C32" s="42" t="s">
        <v>15</v>
      </c>
      <c r="D32" s="42" t="s">
        <v>15</v>
      </c>
      <c r="E32" s="42" t="s">
        <v>15</v>
      </c>
      <c r="F32" s="43">
        <f>F33</f>
        <v>60000</v>
      </c>
    </row>
    <row r="33" spans="1:6" ht="40.5" customHeight="1" x14ac:dyDescent="0.2">
      <c r="A33" s="40" t="s">
        <v>27</v>
      </c>
      <c r="B33" s="21" t="s">
        <v>103</v>
      </c>
      <c r="C33" s="38" t="s">
        <v>26</v>
      </c>
      <c r="D33" s="38" t="s">
        <v>15</v>
      </c>
      <c r="E33" s="38" t="s">
        <v>15</v>
      </c>
      <c r="F33" s="33">
        <f>F34</f>
        <v>60000</v>
      </c>
    </row>
    <row r="34" spans="1:6" ht="24" customHeight="1" x14ac:dyDescent="0.2">
      <c r="A34" s="40" t="s">
        <v>23</v>
      </c>
      <c r="B34" s="21" t="s">
        <v>103</v>
      </c>
      <c r="C34" s="38" t="s">
        <v>26</v>
      </c>
      <c r="D34" s="38" t="s">
        <v>22</v>
      </c>
      <c r="E34" s="38" t="s">
        <v>15</v>
      </c>
      <c r="F34" s="33">
        <f>F35</f>
        <v>60000</v>
      </c>
    </row>
    <row r="35" spans="1:6" ht="15" x14ac:dyDescent="0.2">
      <c r="A35" s="32" t="s">
        <v>25</v>
      </c>
      <c r="B35" s="21" t="s">
        <v>103</v>
      </c>
      <c r="C35" s="31" t="s">
        <v>26</v>
      </c>
      <c r="D35" s="31" t="s">
        <v>22</v>
      </c>
      <c r="E35" s="31" t="s">
        <v>24</v>
      </c>
      <c r="F35" s="33">
        <v>60000</v>
      </c>
    </row>
    <row r="36" spans="1:6" ht="75" x14ac:dyDescent="0.2">
      <c r="A36" s="23" t="s">
        <v>104</v>
      </c>
      <c r="B36" s="24" t="s">
        <v>105</v>
      </c>
      <c r="C36" s="42" t="s">
        <v>15</v>
      </c>
      <c r="D36" s="42" t="s">
        <v>15</v>
      </c>
      <c r="E36" s="42" t="s">
        <v>15</v>
      </c>
      <c r="F36" s="34">
        <f>F37</f>
        <v>166163.76</v>
      </c>
    </row>
    <row r="37" spans="1:6" ht="39.75" customHeight="1" x14ac:dyDescent="0.2">
      <c r="A37" s="40" t="s">
        <v>17</v>
      </c>
      <c r="B37" s="21" t="s">
        <v>105</v>
      </c>
      <c r="C37" s="38" t="s">
        <v>16</v>
      </c>
      <c r="D37" s="38" t="s">
        <v>15</v>
      </c>
      <c r="E37" s="38" t="s">
        <v>15</v>
      </c>
      <c r="F37" s="33">
        <f>F38</f>
        <v>166163.76</v>
      </c>
    </row>
    <row r="38" spans="1:6" ht="24.75" customHeight="1" x14ac:dyDescent="0.2">
      <c r="A38" s="40" t="s">
        <v>23</v>
      </c>
      <c r="B38" s="21" t="s">
        <v>105</v>
      </c>
      <c r="C38" s="38" t="s">
        <v>16</v>
      </c>
      <c r="D38" s="38" t="s">
        <v>22</v>
      </c>
      <c r="E38" s="38" t="s">
        <v>15</v>
      </c>
      <c r="F38" s="33">
        <f>F39</f>
        <v>166163.76</v>
      </c>
    </row>
    <row r="39" spans="1:6" ht="24.75" customHeight="1" x14ac:dyDescent="0.2">
      <c r="A39" s="32" t="s">
        <v>25</v>
      </c>
      <c r="B39" s="21" t="s">
        <v>105</v>
      </c>
      <c r="C39" s="31" t="s">
        <v>16</v>
      </c>
      <c r="D39" s="31" t="s">
        <v>22</v>
      </c>
      <c r="E39" s="31" t="s">
        <v>24</v>
      </c>
      <c r="F39" s="33">
        <v>166163.76</v>
      </c>
    </row>
    <row r="40" spans="1:6" ht="81.75" customHeight="1" x14ac:dyDescent="0.2">
      <c r="A40" s="23" t="s">
        <v>85</v>
      </c>
      <c r="B40" s="24" t="s">
        <v>86</v>
      </c>
      <c r="C40" s="42" t="s">
        <v>15</v>
      </c>
      <c r="D40" s="42" t="s">
        <v>15</v>
      </c>
      <c r="E40" s="42" t="s">
        <v>15</v>
      </c>
      <c r="F40" s="34">
        <f>F41</f>
        <v>74100</v>
      </c>
    </row>
    <row r="41" spans="1:6" ht="30" x14ac:dyDescent="0.2">
      <c r="A41" s="40" t="s">
        <v>17</v>
      </c>
      <c r="B41" s="21" t="s">
        <v>86</v>
      </c>
      <c r="C41" s="38" t="s">
        <v>16</v>
      </c>
      <c r="D41" s="38" t="s">
        <v>15</v>
      </c>
      <c r="E41" s="38" t="s">
        <v>15</v>
      </c>
      <c r="F41" s="33">
        <f>F42</f>
        <v>74100</v>
      </c>
    </row>
    <row r="42" spans="1:6" ht="30" x14ac:dyDescent="0.2">
      <c r="A42" s="40" t="s">
        <v>28</v>
      </c>
      <c r="B42" s="21" t="s">
        <v>86</v>
      </c>
      <c r="C42" s="38" t="s">
        <v>16</v>
      </c>
      <c r="D42" s="38" t="s">
        <v>24</v>
      </c>
      <c r="E42" s="38" t="s">
        <v>15</v>
      </c>
      <c r="F42" s="33">
        <f>F43</f>
        <v>74100</v>
      </c>
    </row>
    <row r="43" spans="1:6" ht="21.75" customHeight="1" x14ac:dyDescent="0.2">
      <c r="A43" s="32" t="s">
        <v>29</v>
      </c>
      <c r="B43" s="21" t="s">
        <v>86</v>
      </c>
      <c r="C43" s="31" t="s">
        <v>16</v>
      </c>
      <c r="D43" s="31" t="s">
        <v>24</v>
      </c>
      <c r="E43" s="31" t="s">
        <v>4</v>
      </c>
      <c r="F43" s="33">
        <v>74100</v>
      </c>
    </row>
    <row r="44" spans="1:6" ht="126" customHeight="1" x14ac:dyDescent="0.2">
      <c r="A44" s="48" t="s">
        <v>81</v>
      </c>
      <c r="B44" s="24" t="s">
        <v>82</v>
      </c>
      <c r="C44" s="42" t="s">
        <v>15</v>
      </c>
      <c r="D44" s="42" t="s">
        <v>15</v>
      </c>
      <c r="E44" s="42" t="s">
        <v>15</v>
      </c>
      <c r="F44" s="34">
        <f>F45</f>
        <v>1000</v>
      </c>
    </row>
    <row r="45" spans="1:6" ht="41.25" customHeight="1" x14ac:dyDescent="0.2">
      <c r="A45" s="40" t="s">
        <v>17</v>
      </c>
      <c r="B45" s="21" t="s">
        <v>82</v>
      </c>
      <c r="C45" s="38" t="s">
        <v>16</v>
      </c>
      <c r="D45" s="38" t="s">
        <v>15</v>
      </c>
      <c r="E45" s="38" t="s">
        <v>15</v>
      </c>
      <c r="F45" s="33">
        <f>F46</f>
        <v>1000</v>
      </c>
    </row>
    <row r="46" spans="1:6" ht="33.75" customHeight="1" x14ac:dyDescent="0.2">
      <c r="A46" s="40" t="s">
        <v>28</v>
      </c>
      <c r="B46" s="21" t="s">
        <v>82</v>
      </c>
      <c r="C46" s="38" t="s">
        <v>16</v>
      </c>
      <c r="D46" s="38" t="s">
        <v>24</v>
      </c>
      <c r="E46" s="38" t="s">
        <v>15</v>
      </c>
      <c r="F46" s="33">
        <f>F47</f>
        <v>1000</v>
      </c>
    </row>
    <row r="47" spans="1:6" ht="39" customHeight="1" x14ac:dyDescent="0.2">
      <c r="A47" s="35" t="s">
        <v>30</v>
      </c>
      <c r="B47" s="22" t="s">
        <v>82</v>
      </c>
      <c r="C47" s="36" t="s">
        <v>16</v>
      </c>
      <c r="D47" s="36" t="s">
        <v>24</v>
      </c>
      <c r="E47" s="36" t="s">
        <v>20</v>
      </c>
      <c r="F47" s="37">
        <v>1000</v>
      </c>
    </row>
    <row r="48" spans="1:6" ht="96.75" customHeight="1" x14ac:dyDescent="0.2">
      <c r="A48" s="23" t="s">
        <v>83</v>
      </c>
      <c r="B48" s="24" t="s">
        <v>84</v>
      </c>
      <c r="C48" s="42"/>
      <c r="D48" s="42"/>
      <c r="E48" s="42"/>
      <c r="F48" s="43">
        <f>F49</f>
        <v>1000</v>
      </c>
    </row>
    <row r="49" spans="1:6" ht="38.25" customHeight="1" x14ac:dyDescent="0.2">
      <c r="A49" s="20" t="s">
        <v>17</v>
      </c>
      <c r="B49" s="21" t="s">
        <v>84</v>
      </c>
      <c r="C49" s="21" t="s">
        <v>16</v>
      </c>
      <c r="D49" s="38"/>
      <c r="E49" s="38"/>
      <c r="F49" s="39">
        <f>F50</f>
        <v>1000</v>
      </c>
    </row>
    <row r="50" spans="1:6" ht="30" customHeight="1" x14ac:dyDescent="0.2">
      <c r="A50" s="40" t="s">
        <v>28</v>
      </c>
      <c r="B50" s="21" t="s">
        <v>84</v>
      </c>
      <c r="C50" s="38" t="s">
        <v>16</v>
      </c>
      <c r="D50" s="38" t="s">
        <v>24</v>
      </c>
      <c r="E50" s="38" t="s">
        <v>15</v>
      </c>
      <c r="F50" s="39">
        <f>F51</f>
        <v>1000</v>
      </c>
    </row>
    <row r="51" spans="1:6" ht="30.75" customHeight="1" x14ac:dyDescent="0.2">
      <c r="A51" s="40" t="s">
        <v>30</v>
      </c>
      <c r="B51" s="22" t="s">
        <v>84</v>
      </c>
      <c r="C51" s="36" t="s">
        <v>16</v>
      </c>
      <c r="D51" s="36" t="s">
        <v>24</v>
      </c>
      <c r="E51" s="36" t="s">
        <v>20</v>
      </c>
      <c r="F51" s="39">
        <v>1000</v>
      </c>
    </row>
    <row r="52" spans="1:6" ht="75" x14ac:dyDescent="0.2">
      <c r="A52" s="23" t="s">
        <v>79</v>
      </c>
      <c r="B52" s="24" t="s">
        <v>80</v>
      </c>
      <c r="C52" s="42" t="s">
        <v>15</v>
      </c>
      <c r="D52" s="42" t="s">
        <v>15</v>
      </c>
      <c r="E52" s="42" t="s">
        <v>15</v>
      </c>
      <c r="F52" s="34">
        <f>F53</f>
        <v>5000</v>
      </c>
    </row>
    <row r="53" spans="1:6" ht="30" x14ac:dyDescent="0.2">
      <c r="A53" s="40" t="s">
        <v>17</v>
      </c>
      <c r="B53" s="21" t="s">
        <v>80</v>
      </c>
      <c r="C53" s="38" t="s">
        <v>16</v>
      </c>
      <c r="D53" s="38" t="s">
        <v>15</v>
      </c>
      <c r="E53" s="38" t="s">
        <v>15</v>
      </c>
      <c r="F53" s="33">
        <f>F54</f>
        <v>5000</v>
      </c>
    </row>
    <row r="54" spans="1:6" ht="15" x14ac:dyDescent="0.2">
      <c r="A54" s="40" t="s">
        <v>32</v>
      </c>
      <c r="B54" s="21" t="s">
        <v>80</v>
      </c>
      <c r="C54" s="38" t="s">
        <v>16</v>
      </c>
      <c r="D54" s="38" t="s">
        <v>31</v>
      </c>
      <c r="E54" s="38" t="s">
        <v>15</v>
      </c>
      <c r="F54" s="33">
        <f>F55</f>
        <v>5000</v>
      </c>
    </row>
    <row r="55" spans="1:6" ht="15" x14ac:dyDescent="0.2">
      <c r="A55" s="32" t="s">
        <v>33</v>
      </c>
      <c r="B55" s="21" t="s">
        <v>80</v>
      </c>
      <c r="C55" s="31" t="s">
        <v>16</v>
      </c>
      <c r="D55" s="31" t="s">
        <v>31</v>
      </c>
      <c r="E55" s="31" t="s">
        <v>6</v>
      </c>
      <c r="F55" s="33">
        <v>5000</v>
      </c>
    </row>
    <row r="56" spans="1:6" ht="78" customHeight="1" x14ac:dyDescent="0.2">
      <c r="A56" s="23" t="s">
        <v>106</v>
      </c>
      <c r="B56" s="24" t="s">
        <v>107</v>
      </c>
      <c r="C56" s="42" t="s">
        <v>15</v>
      </c>
      <c r="D56" s="42" t="s">
        <v>15</v>
      </c>
      <c r="E56" s="42" t="s">
        <v>15</v>
      </c>
      <c r="F56" s="43">
        <f>F57</f>
        <v>15000</v>
      </c>
    </row>
    <row r="57" spans="1:6" ht="30" x14ac:dyDescent="0.2">
      <c r="A57" s="40" t="s">
        <v>17</v>
      </c>
      <c r="B57" s="21" t="s">
        <v>107</v>
      </c>
      <c r="C57" s="38" t="s">
        <v>16</v>
      </c>
      <c r="D57" s="38" t="s">
        <v>15</v>
      </c>
      <c r="E57" s="38" t="s">
        <v>15</v>
      </c>
      <c r="F57" s="39">
        <f>F58</f>
        <v>15000</v>
      </c>
    </row>
    <row r="58" spans="1:6" ht="21.75" customHeight="1" x14ac:dyDescent="0.2">
      <c r="A58" s="40" t="s">
        <v>23</v>
      </c>
      <c r="B58" s="21" t="s">
        <v>107</v>
      </c>
      <c r="C58" s="38" t="s">
        <v>16</v>
      </c>
      <c r="D58" s="38" t="s">
        <v>22</v>
      </c>
      <c r="E58" s="38" t="s">
        <v>15</v>
      </c>
      <c r="F58" s="39">
        <f>F59</f>
        <v>15000</v>
      </c>
    </row>
    <row r="59" spans="1:6" ht="20.25" customHeight="1" x14ac:dyDescent="0.2">
      <c r="A59" s="32" t="s">
        <v>25</v>
      </c>
      <c r="B59" s="21" t="s">
        <v>107</v>
      </c>
      <c r="C59" s="31" t="s">
        <v>16</v>
      </c>
      <c r="D59" s="31" t="s">
        <v>22</v>
      </c>
      <c r="E59" s="31" t="s">
        <v>24</v>
      </c>
      <c r="F59" s="33">
        <v>15000</v>
      </c>
    </row>
    <row r="60" spans="1:6" ht="45" x14ac:dyDescent="0.2">
      <c r="A60" s="23" t="s">
        <v>89</v>
      </c>
      <c r="B60" s="24" t="s">
        <v>90</v>
      </c>
      <c r="C60" s="42" t="s">
        <v>15</v>
      </c>
      <c r="D60" s="42" t="s">
        <v>15</v>
      </c>
      <c r="E60" s="42" t="s">
        <v>15</v>
      </c>
      <c r="F60" s="43">
        <f>F61</f>
        <v>600000</v>
      </c>
    </row>
    <row r="61" spans="1:6" ht="30" x14ac:dyDescent="0.2">
      <c r="A61" s="40" t="s">
        <v>17</v>
      </c>
      <c r="B61" s="21" t="s">
        <v>90</v>
      </c>
      <c r="C61" s="38" t="s">
        <v>16</v>
      </c>
      <c r="D61" s="38" t="s">
        <v>15</v>
      </c>
      <c r="E61" s="38" t="s">
        <v>15</v>
      </c>
      <c r="F61" s="39">
        <f>F62</f>
        <v>600000</v>
      </c>
    </row>
    <row r="62" spans="1:6" ht="15" x14ac:dyDescent="0.2">
      <c r="A62" s="40" t="s">
        <v>23</v>
      </c>
      <c r="B62" s="21" t="s">
        <v>90</v>
      </c>
      <c r="C62" s="38" t="s">
        <v>16</v>
      </c>
      <c r="D62" s="38" t="s">
        <v>22</v>
      </c>
      <c r="E62" s="38" t="s">
        <v>15</v>
      </c>
      <c r="F62" s="39">
        <f>F63</f>
        <v>600000</v>
      </c>
    </row>
    <row r="63" spans="1:6" ht="15" x14ac:dyDescent="0.2">
      <c r="A63" s="32" t="s">
        <v>34</v>
      </c>
      <c r="B63" s="21" t="s">
        <v>90</v>
      </c>
      <c r="C63" s="31" t="s">
        <v>16</v>
      </c>
      <c r="D63" s="31" t="s">
        <v>22</v>
      </c>
      <c r="E63" s="31" t="s">
        <v>31</v>
      </c>
      <c r="F63" s="33">
        <f>800000-200000</f>
        <v>600000</v>
      </c>
    </row>
    <row r="64" spans="1:6" ht="63.75" customHeight="1" x14ac:dyDescent="0.2">
      <c r="A64" s="23" t="s">
        <v>111</v>
      </c>
      <c r="B64" s="24" t="s">
        <v>112</v>
      </c>
      <c r="C64" s="42" t="s">
        <v>15</v>
      </c>
      <c r="D64" s="42" t="s">
        <v>15</v>
      </c>
      <c r="E64" s="42" t="s">
        <v>15</v>
      </c>
      <c r="F64" s="43">
        <f>F65+F68</f>
        <v>177298.81</v>
      </c>
    </row>
    <row r="65" spans="1:6" ht="30" x14ac:dyDescent="0.2">
      <c r="A65" s="40" t="s">
        <v>27</v>
      </c>
      <c r="B65" s="21" t="s">
        <v>112</v>
      </c>
      <c r="C65" s="38" t="s">
        <v>26</v>
      </c>
      <c r="D65" s="38" t="s">
        <v>15</v>
      </c>
      <c r="E65" s="38" t="s">
        <v>15</v>
      </c>
      <c r="F65" s="39">
        <f>F66</f>
        <v>122298.81</v>
      </c>
    </row>
    <row r="66" spans="1:6" ht="15" x14ac:dyDescent="0.2">
      <c r="A66" s="40" t="s">
        <v>35</v>
      </c>
      <c r="B66" s="21" t="s">
        <v>112</v>
      </c>
      <c r="C66" s="38" t="s">
        <v>26</v>
      </c>
      <c r="D66" s="38" t="s">
        <v>5</v>
      </c>
      <c r="E66" s="38" t="s">
        <v>15</v>
      </c>
      <c r="F66" s="39">
        <f>F67</f>
        <v>122298.81</v>
      </c>
    </row>
    <row r="67" spans="1:6" ht="15" x14ac:dyDescent="0.2">
      <c r="A67" s="32" t="s">
        <v>36</v>
      </c>
      <c r="B67" s="21" t="s">
        <v>112</v>
      </c>
      <c r="C67" s="31" t="s">
        <v>26</v>
      </c>
      <c r="D67" s="31" t="s">
        <v>5</v>
      </c>
      <c r="E67" s="31" t="s">
        <v>31</v>
      </c>
      <c r="F67" s="33">
        <v>122298.81</v>
      </c>
    </row>
    <row r="68" spans="1:6" ht="38.25" customHeight="1" x14ac:dyDescent="0.2">
      <c r="A68" s="40" t="s">
        <v>17</v>
      </c>
      <c r="B68" s="21" t="s">
        <v>112</v>
      </c>
      <c r="C68" s="38" t="s">
        <v>16</v>
      </c>
      <c r="D68" s="38" t="s">
        <v>113</v>
      </c>
      <c r="E68" s="38" t="s">
        <v>15</v>
      </c>
      <c r="F68" s="43">
        <f>F69</f>
        <v>55000</v>
      </c>
    </row>
    <row r="69" spans="1:6" ht="15" x14ac:dyDescent="0.2">
      <c r="A69" s="40" t="s">
        <v>35</v>
      </c>
      <c r="B69" s="22" t="s">
        <v>112</v>
      </c>
      <c r="C69" s="46" t="s">
        <v>16</v>
      </c>
      <c r="D69" s="46" t="s">
        <v>5</v>
      </c>
      <c r="E69" s="46" t="s">
        <v>15</v>
      </c>
      <c r="F69" s="47">
        <f>F70</f>
        <v>55000</v>
      </c>
    </row>
    <row r="70" spans="1:6" ht="15" x14ac:dyDescent="0.2">
      <c r="A70" s="32" t="s">
        <v>36</v>
      </c>
      <c r="B70" s="30" t="s">
        <v>112</v>
      </c>
      <c r="C70" s="38" t="s">
        <v>16</v>
      </c>
      <c r="D70" s="38" t="s">
        <v>5</v>
      </c>
      <c r="E70" s="38" t="s">
        <v>31</v>
      </c>
      <c r="F70" s="39">
        <v>55000</v>
      </c>
    </row>
    <row r="71" spans="1:6" ht="45" x14ac:dyDescent="0.2">
      <c r="A71" s="23" t="s">
        <v>92</v>
      </c>
      <c r="B71" s="45" t="s">
        <v>93</v>
      </c>
      <c r="C71" s="42"/>
      <c r="D71" s="42"/>
      <c r="E71" s="42"/>
      <c r="F71" s="43">
        <f>F72+F75</f>
        <v>530000</v>
      </c>
    </row>
    <row r="72" spans="1:6" ht="28.5" x14ac:dyDescent="0.2">
      <c r="A72" s="20" t="s">
        <v>17</v>
      </c>
      <c r="B72" s="30" t="s">
        <v>93</v>
      </c>
      <c r="C72" s="30" t="s">
        <v>16</v>
      </c>
      <c r="D72" s="38"/>
      <c r="E72" s="38"/>
      <c r="F72" s="39">
        <f>F73</f>
        <v>30000</v>
      </c>
    </row>
    <row r="73" spans="1:6" ht="15" x14ac:dyDescent="0.2">
      <c r="A73" s="40" t="s">
        <v>23</v>
      </c>
      <c r="B73" s="30" t="s">
        <v>93</v>
      </c>
      <c r="C73" s="38" t="s">
        <v>16</v>
      </c>
      <c r="D73" s="38" t="s">
        <v>22</v>
      </c>
      <c r="E73" s="38"/>
      <c r="F73" s="39">
        <f>F74</f>
        <v>30000</v>
      </c>
    </row>
    <row r="74" spans="1:6" ht="15" x14ac:dyDescent="0.2">
      <c r="A74" s="29" t="s">
        <v>91</v>
      </c>
      <c r="B74" s="30" t="s">
        <v>93</v>
      </c>
      <c r="C74" s="38" t="s">
        <v>16</v>
      </c>
      <c r="D74" s="38" t="s">
        <v>22</v>
      </c>
      <c r="E74" s="38" t="s">
        <v>45</v>
      </c>
      <c r="F74" s="39">
        <v>30000</v>
      </c>
    </row>
    <row r="75" spans="1:6" ht="42.75" x14ac:dyDescent="0.2">
      <c r="A75" s="20" t="s">
        <v>94</v>
      </c>
      <c r="B75" s="30" t="s">
        <v>93</v>
      </c>
      <c r="C75" s="30" t="s">
        <v>95</v>
      </c>
      <c r="D75" s="38"/>
      <c r="E75" s="38"/>
      <c r="F75" s="39">
        <f>F76</f>
        <v>500000</v>
      </c>
    </row>
    <row r="76" spans="1:6" ht="15" x14ac:dyDescent="0.2">
      <c r="A76" s="40" t="s">
        <v>23</v>
      </c>
      <c r="B76" s="30" t="s">
        <v>93</v>
      </c>
      <c r="C76" s="30" t="s">
        <v>95</v>
      </c>
      <c r="D76" s="38" t="s">
        <v>22</v>
      </c>
      <c r="E76" s="38"/>
      <c r="F76" s="39">
        <f>F77</f>
        <v>500000</v>
      </c>
    </row>
    <row r="77" spans="1:6" ht="15" x14ac:dyDescent="0.2">
      <c r="A77" s="29" t="s">
        <v>91</v>
      </c>
      <c r="B77" s="30" t="s">
        <v>93</v>
      </c>
      <c r="C77" s="38" t="s">
        <v>95</v>
      </c>
      <c r="D77" s="38" t="s">
        <v>22</v>
      </c>
      <c r="E77" s="38" t="s">
        <v>45</v>
      </c>
      <c r="F77" s="39">
        <v>500000</v>
      </c>
    </row>
    <row r="78" spans="1:6" ht="60" x14ac:dyDescent="0.2">
      <c r="A78" s="25" t="s">
        <v>116</v>
      </c>
      <c r="B78" s="26" t="s">
        <v>109</v>
      </c>
      <c r="C78" s="42"/>
      <c r="D78" s="42"/>
      <c r="E78" s="42"/>
      <c r="F78" s="43">
        <f>F79</f>
        <v>0</v>
      </c>
    </row>
    <row r="79" spans="1:6" ht="37.5" customHeight="1" x14ac:dyDescent="0.2">
      <c r="A79" s="20" t="s">
        <v>27</v>
      </c>
      <c r="B79" s="28" t="s">
        <v>109</v>
      </c>
      <c r="C79" s="28" t="s">
        <v>26</v>
      </c>
      <c r="D79" s="38"/>
      <c r="E79" s="38"/>
      <c r="F79" s="43">
        <f>F81</f>
        <v>0</v>
      </c>
    </row>
    <row r="80" spans="1:6" ht="20.25" customHeight="1" x14ac:dyDescent="0.2">
      <c r="A80" s="52" t="s">
        <v>124</v>
      </c>
      <c r="B80" s="28" t="s">
        <v>109</v>
      </c>
      <c r="C80" s="28" t="s">
        <v>26</v>
      </c>
      <c r="D80" s="38" t="s">
        <v>114</v>
      </c>
      <c r="E80" s="38"/>
      <c r="F80" s="43">
        <f>F81</f>
        <v>0</v>
      </c>
    </row>
    <row r="81" spans="1:6" ht="15" x14ac:dyDescent="0.2">
      <c r="A81" s="27" t="s">
        <v>108</v>
      </c>
      <c r="B81" s="28" t="s">
        <v>109</v>
      </c>
      <c r="C81" s="54" t="s">
        <v>26</v>
      </c>
      <c r="D81" s="38" t="s">
        <v>114</v>
      </c>
      <c r="E81" s="38" t="s">
        <v>114</v>
      </c>
      <c r="F81" s="43"/>
    </row>
    <row r="82" spans="1:6" ht="60" x14ac:dyDescent="0.2">
      <c r="A82" s="25" t="s">
        <v>125</v>
      </c>
      <c r="B82" s="55" t="s">
        <v>126</v>
      </c>
      <c r="C82" s="45"/>
      <c r="D82" s="42"/>
      <c r="E82" s="42"/>
      <c r="F82" s="43">
        <f>F83</f>
        <v>275000</v>
      </c>
    </row>
    <row r="83" spans="1:6" ht="30" x14ac:dyDescent="0.2">
      <c r="A83" s="40" t="s">
        <v>17</v>
      </c>
      <c r="B83" s="53" t="s">
        <v>126</v>
      </c>
      <c r="C83" s="30" t="s">
        <v>16</v>
      </c>
      <c r="D83" s="38"/>
      <c r="E83" s="38"/>
      <c r="F83" s="39">
        <f>F84</f>
        <v>275000</v>
      </c>
    </row>
    <row r="84" spans="1:6" ht="15" x14ac:dyDescent="0.2">
      <c r="A84" s="40" t="s">
        <v>39</v>
      </c>
      <c r="B84" s="53" t="s">
        <v>126</v>
      </c>
      <c r="C84" s="30" t="s">
        <v>16</v>
      </c>
      <c r="D84" s="38" t="s">
        <v>38</v>
      </c>
      <c r="E84" s="38"/>
      <c r="F84" s="39">
        <f>F85</f>
        <v>275000</v>
      </c>
    </row>
    <row r="85" spans="1:6" ht="15" x14ac:dyDescent="0.2">
      <c r="A85" s="32" t="s">
        <v>40</v>
      </c>
      <c r="B85" s="53" t="s">
        <v>126</v>
      </c>
      <c r="C85" s="30" t="s">
        <v>16</v>
      </c>
      <c r="D85" s="38" t="s">
        <v>38</v>
      </c>
      <c r="E85" s="38" t="s">
        <v>31</v>
      </c>
      <c r="F85" s="39">
        <f>575000-300000</f>
        <v>275000</v>
      </c>
    </row>
    <row r="86" spans="1:6" ht="99.75" customHeight="1" x14ac:dyDescent="0.2">
      <c r="A86" s="25" t="s">
        <v>110</v>
      </c>
      <c r="B86" s="26" t="s">
        <v>122</v>
      </c>
      <c r="C86" s="42" t="s">
        <v>37</v>
      </c>
      <c r="D86" s="42" t="s">
        <v>15</v>
      </c>
      <c r="E86" s="42" t="s">
        <v>15</v>
      </c>
      <c r="F86" s="43">
        <f>F87</f>
        <v>5279836</v>
      </c>
    </row>
    <row r="87" spans="1:6" ht="15" x14ac:dyDescent="0.2">
      <c r="A87" s="40" t="s">
        <v>39</v>
      </c>
      <c r="B87" s="28" t="s">
        <v>122</v>
      </c>
      <c r="C87" s="38" t="s">
        <v>37</v>
      </c>
      <c r="D87" s="38" t="s">
        <v>38</v>
      </c>
      <c r="E87" s="38" t="s">
        <v>15</v>
      </c>
      <c r="F87" s="39">
        <f>F88</f>
        <v>5279836</v>
      </c>
    </row>
    <row r="88" spans="1:6" ht="15" x14ac:dyDescent="0.2">
      <c r="A88" s="32" t="s">
        <v>40</v>
      </c>
      <c r="B88" s="28" t="s">
        <v>122</v>
      </c>
      <c r="C88" s="31" t="s">
        <v>37</v>
      </c>
      <c r="D88" s="31" t="s">
        <v>38</v>
      </c>
      <c r="E88" s="31" t="s">
        <v>31</v>
      </c>
      <c r="F88" s="33">
        <v>5279836</v>
      </c>
    </row>
    <row r="89" spans="1:6" ht="48" customHeight="1" x14ac:dyDescent="0.2">
      <c r="A89" s="41" t="s">
        <v>42</v>
      </c>
      <c r="B89" s="42" t="s">
        <v>41</v>
      </c>
      <c r="C89" s="42" t="s">
        <v>15</v>
      </c>
      <c r="D89" s="42" t="s">
        <v>15</v>
      </c>
      <c r="E89" s="42" t="s">
        <v>15</v>
      </c>
      <c r="F89" s="43">
        <f>F90+F93</f>
        <v>750003.26</v>
      </c>
    </row>
    <row r="90" spans="1:6" ht="30" x14ac:dyDescent="0.2">
      <c r="A90" s="40" t="s">
        <v>44</v>
      </c>
      <c r="B90" s="38" t="s">
        <v>41</v>
      </c>
      <c r="C90" s="38" t="s">
        <v>43</v>
      </c>
      <c r="D90" s="38" t="s">
        <v>15</v>
      </c>
      <c r="E90" s="38" t="s">
        <v>15</v>
      </c>
      <c r="F90" s="39">
        <f>F91</f>
        <v>739432.03</v>
      </c>
    </row>
    <row r="91" spans="1:6" ht="15" x14ac:dyDescent="0.2">
      <c r="A91" s="40" t="s">
        <v>32</v>
      </c>
      <c r="B91" s="38" t="s">
        <v>41</v>
      </c>
      <c r="C91" s="38" t="s">
        <v>43</v>
      </c>
      <c r="D91" s="38" t="s">
        <v>31</v>
      </c>
      <c r="E91" s="38" t="s">
        <v>15</v>
      </c>
      <c r="F91" s="39">
        <f>F92</f>
        <v>739432.03</v>
      </c>
    </row>
    <row r="92" spans="1:6" ht="30" x14ac:dyDescent="0.2">
      <c r="A92" s="32" t="s">
        <v>46</v>
      </c>
      <c r="B92" s="31" t="s">
        <v>41</v>
      </c>
      <c r="C92" s="31" t="s">
        <v>43</v>
      </c>
      <c r="D92" s="31" t="s">
        <v>31</v>
      </c>
      <c r="E92" s="31" t="s">
        <v>45</v>
      </c>
      <c r="F92" s="33">
        <v>739432.03</v>
      </c>
    </row>
    <row r="93" spans="1:6" ht="30" x14ac:dyDescent="0.2">
      <c r="A93" s="40" t="s">
        <v>48</v>
      </c>
      <c r="B93" s="38" t="s">
        <v>41</v>
      </c>
      <c r="C93" s="38" t="s">
        <v>47</v>
      </c>
      <c r="D93" s="38" t="s">
        <v>15</v>
      </c>
      <c r="E93" s="38" t="s">
        <v>15</v>
      </c>
      <c r="F93" s="39">
        <f>F94</f>
        <v>10571.23</v>
      </c>
    </row>
    <row r="94" spans="1:6" ht="15" x14ac:dyDescent="0.2">
      <c r="A94" s="40" t="s">
        <v>32</v>
      </c>
      <c r="B94" s="38" t="s">
        <v>41</v>
      </c>
      <c r="C94" s="38" t="s">
        <v>47</v>
      </c>
      <c r="D94" s="38" t="s">
        <v>31</v>
      </c>
      <c r="E94" s="38" t="s">
        <v>15</v>
      </c>
      <c r="F94" s="39">
        <f>F95</f>
        <v>10571.23</v>
      </c>
    </row>
    <row r="95" spans="1:6" ht="30" x14ac:dyDescent="0.2">
      <c r="A95" s="32" t="s">
        <v>46</v>
      </c>
      <c r="B95" s="31" t="s">
        <v>41</v>
      </c>
      <c r="C95" s="31" t="s">
        <v>47</v>
      </c>
      <c r="D95" s="31" t="s">
        <v>31</v>
      </c>
      <c r="E95" s="31" t="s">
        <v>45</v>
      </c>
      <c r="F95" s="33">
        <v>10571.23</v>
      </c>
    </row>
    <row r="96" spans="1:6" ht="48.75" customHeight="1" x14ac:dyDescent="0.2">
      <c r="A96" s="41" t="s">
        <v>50</v>
      </c>
      <c r="B96" s="42" t="s">
        <v>49</v>
      </c>
      <c r="C96" s="42" t="s">
        <v>15</v>
      </c>
      <c r="D96" s="42" t="s">
        <v>15</v>
      </c>
      <c r="E96" s="42" t="s">
        <v>15</v>
      </c>
      <c r="F96" s="43">
        <f>F97+F100+F103</f>
        <v>600180</v>
      </c>
    </row>
    <row r="97" spans="1:6" ht="30" x14ac:dyDescent="0.2">
      <c r="A97" s="40" t="s">
        <v>44</v>
      </c>
      <c r="B97" s="38" t="s">
        <v>49</v>
      </c>
      <c r="C97" s="38" t="s">
        <v>43</v>
      </c>
      <c r="D97" s="38" t="s">
        <v>15</v>
      </c>
      <c r="E97" s="38" t="s">
        <v>15</v>
      </c>
      <c r="F97" s="39">
        <f>F98</f>
        <v>524572</v>
      </c>
    </row>
    <row r="98" spans="1:6" ht="15" x14ac:dyDescent="0.2">
      <c r="A98" s="40" t="s">
        <v>51</v>
      </c>
      <c r="B98" s="38" t="s">
        <v>49</v>
      </c>
      <c r="C98" s="38" t="s">
        <v>43</v>
      </c>
      <c r="D98" s="38" t="s">
        <v>45</v>
      </c>
      <c r="E98" s="38" t="s">
        <v>15</v>
      </c>
      <c r="F98" s="39">
        <f>F99</f>
        <v>524572</v>
      </c>
    </row>
    <row r="99" spans="1:6" ht="15" x14ac:dyDescent="0.2">
      <c r="A99" s="32" t="s">
        <v>52</v>
      </c>
      <c r="B99" s="31" t="s">
        <v>49</v>
      </c>
      <c r="C99" s="31" t="s">
        <v>43</v>
      </c>
      <c r="D99" s="31" t="s">
        <v>45</v>
      </c>
      <c r="E99" s="31" t="s">
        <v>24</v>
      </c>
      <c r="F99" s="33">
        <v>524572</v>
      </c>
    </row>
    <row r="100" spans="1:6" ht="30" x14ac:dyDescent="0.2">
      <c r="A100" s="40" t="s">
        <v>48</v>
      </c>
      <c r="B100" s="38" t="s">
        <v>49</v>
      </c>
      <c r="C100" s="38" t="s">
        <v>47</v>
      </c>
      <c r="D100" s="38" t="s">
        <v>15</v>
      </c>
      <c r="E100" s="38" t="s">
        <v>15</v>
      </c>
      <c r="F100" s="39">
        <f>F101</f>
        <v>46008</v>
      </c>
    </row>
    <row r="101" spans="1:6" ht="15" x14ac:dyDescent="0.2">
      <c r="A101" s="40" t="s">
        <v>51</v>
      </c>
      <c r="B101" s="38" t="s">
        <v>49</v>
      </c>
      <c r="C101" s="38" t="s">
        <v>47</v>
      </c>
      <c r="D101" s="38" t="s">
        <v>45</v>
      </c>
      <c r="E101" s="38" t="s">
        <v>15</v>
      </c>
      <c r="F101" s="39">
        <f>F102</f>
        <v>46008</v>
      </c>
    </row>
    <row r="102" spans="1:6" ht="15" x14ac:dyDescent="0.2">
      <c r="A102" s="32" t="s">
        <v>52</v>
      </c>
      <c r="B102" s="31" t="s">
        <v>49</v>
      </c>
      <c r="C102" s="31" t="s">
        <v>47</v>
      </c>
      <c r="D102" s="31" t="s">
        <v>45</v>
      </c>
      <c r="E102" s="31" t="s">
        <v>24</v>
      </c>
      <c r="F102" s="33">
        <v>46008</v>
      </c>
    </row>
    <row r="103" spans="1:6" ht="30" x14ac:dyDescent="0.2">
      <c r="A103" s="40" t="s">
        <v>17</v>
      </c>
      <c r="B103" s="38" t="s">
        <v>49</v>
      </c>
      <c r="C103" s="38" t="s">
        <v>16</v>
      </c>
      <c r="D103" s="38" t="s">
        <v>15</v>
      </c>
      <c r="E103" s="38" t="s">
        <v>15</v>
      </c>
      <c r="F103" s="39">
        <f>F104</f>
        <v>29600</v>
      </c>
    </row>
    <row r="104" spans="1:6" ht="15" x14ac:dyDescent="0.2">
      <c r="A104" s="40" t="s">
        <v>51</v>
      </c>
      <c r="B104" s="38" t="s">
        <v>49</v>
      </c>
      <c r="C104" s="38" t="s">
        <v>16</v>
      </c>
      <c r="D104" s="38" t="s">
        <v>45</v>
      </c>
      <c r="E104" s="38" t="s">
        <v>15</v>
      </c>
      <c r="F104" s="39">
        <f>F105</f>
        <v>29600</v>
      </c>
    </row>
    <row r="105" spans="1:6" ht="15" x14ac:dyDescent="0.2">
      <c r="A105" s="32" t="s">
        <v>52</v>
      </c>
      <c r="B105" s="31" t="s">
        <v>49</v>
      </c>
      <c r="C105" s="31" t="s">
        <v>16</v>
      </c>
      <c r="D105" s="31" t="s">
        <v>45</v>
      </c>
      <c r="E105" s="31" t="s">
        <v>24</v>
      </c>
      <c r="F105" s="33">
        <v>29600</v>
      </c>
    </row>
    <row r="106" spans="1:6" ht="15" x14ac:dyDescent="0.2">
      <c r="A106" s="35"/>
      <c r="B106" s="36"/>
      <c r="C106" s="36"/>
      <c r="D106" s="36"/>
      <c r="E106" s="36"/>
      <c r="F106" s="59"/>
    </row>
    <row r="107" spans="1:6" ht="50.25" customHeight="1" x14ac:dyDescent="0.2">
      <c r="A107" s="41" t="s">
        <v>54</v>
      </c>
      <c r="B107" s="42" t="s">
        <v>53</v>
      </c>
      <c r="C107" s="42" t="s">
        <v>15</v>
      </c>
      <c r="D107" s="42" t="s">
        <v>15</v>
      </c>
      <c r="E107" s="42" t="s">
        <v>15</v>
      </c>
      <c r="F107" s="43">
        <f>F108+F111+F117+F114+F120+F123+F127+F131</f>
        <v>5408448.3100000005</v>
      </c>
    </row>
    <row r="108" spans="1:6" ht="30" x14ac:dyDescent="0.2">
      <c r="A108" s="40" t="s">
        <v>44</v>
      </c>
      <c r="B108" s="38" t="s">
        <v>53</v>
      </c>
      <c r="C108" s="38" t="s">
        <v>43</v>
      </c>
      <c r="D108" s="38" t="s">
        <v>15</v>
      </c>
      <c r="E108" s="38" t="s">
        <v>15</v>
      </c>
      <c r="F108" s="39">
        <f>F109</f>
        <v>2812920.47</v>
      </c>
    </row>
    <row r="109" spans="1:6" ht="15" x14ac:dyDescent="0.2">
      <c r="A109" s="40" t="s">
        <v>32</v>
      </c>
      <c r="B109" s="38" t="s">
        <v>53</v>
      </c>
      <c r="C109" s="38" t="s">
        <v>43</v>
      </c>
      <c r="D109" s="38" t="s">
        <v>31</v>
      </c>
      <c r="E109" s="38" t="s">
        <v>15</v>
      </c>
      <c r="F109" s="39">
        <f>F110</f>
        <v>2812920.47</v>
      </c>
    </row>
    <row r="110" spans="1:6" ht="45" x14ac:dyDescent="0.2">
      <c r="A110" s="32" t="s">
        <v>55</v>
      </c>
      <c r="B110" s="31" t="s">
        <v>53</v>
      </c>
      <c r="C110" s="31" t="s">
        <v>43</v>
      </c>
      <c r="D110" s="31" t="s">
        <v>31</v>
      </c>
      <c r="E110" s="31" t="s">
        <v>18</v>
      </c>
      <c r="F110" s="33">
        <v>2812920.47</v>
      </c>
    </row>
    <row r="111" spans="1:6" ht="30" x14ac:dyDescent="0.2">
      <c r="A111" s="40" t="s">
        <v>48</v>
      </c>
      <c r="B111" s="38" t="s">
        <v>53</v>
      </c>
      <c r="C111" s="38" t="s">
        <v>47</v>
      </c>
      <c r="D111" s="38" t="s">
        <v>15</v>
      </c>
      <c r="E111" s="38" t="s">
        <v>15</v>
      </c>
      <c r="F111" s="39">
        <f>F112</f>
        <v>94400</v>
      </c>
    </row>
    <row r="112" spans="1:6" ht="15" x14ac:dyDescent="0.2">
      <c r="A112" s="40" t="s">
        <v>32</v>
      </c>
      <c r="B112" s="38" t="s">
        <v>53</v>
      </c>
      <c r="C112" s="38" t="s">
        <v>47</v>
      </c>
      <c r="D112" s="38" t="s">
        <v>31</v>
      </c>
      <c r="E112" s="38" t="s">
        <v>15</v>
      </c>
      <c r="F112" s="39">
        <f>F113</f>
        <v>94400</v>
      </c>
    </row>
    <row r="113" spans="1:6" ht="45" x14ac:dyDescent="0.2">
      <c r="A113" s="35" t="s">
        <v>55</v>
      </c>
      <c r="B113" s="36" t="s">
        <v>53</v>
      </c>
      <c r="C113" s="36" t="s">
        <v>47</v>
      </c>
      <c r="D113" s="36" t="s">
        <v>31</v>
      </c>
      <c r="E113" s="36" t="s">
        <v>18</v>
      </c>
      <c r="F113" s="37">
        <v>94400</v>
      </c>
    </row>
    <row r="114" spans="1:6" ht="30" hidden="1" x14ac:dyDescent="0.2">
      <c r="A114" s="40" t="s">
        <v>128</v>
      </c>
      <c r="B114" s="38" t="s">
        <v>53</v>
      </c>
      <c r="C114" s="38" t="s">
        <v>127</v>
      </c>
      <c r="D114" s="38"/>
      <c r="E114" s="38"/>
      <c r="F114" s="43">
        <f>F115</f>
        <v>0</v>
      </c>
    </row>
    <row r="115" spans="1:6" ht="15" hidden="1" x14ac:dyDescent="0.2">
      <c r="A115" s="40" t="s">
        <v>32</v>
      </c>
      <c r="B115" s="38" t="s">
        <v>53</v>
      </c>
      <c r="C115" s="38" t="s">
        <v>127</v>
      </c>
      <c r="D115" s="38" t="s">
        <v>31</v>
      </c>
      <c r="E115" s="38" t="s">
        <v>15</v>
      </c>
      <c r="F115" s="43">
        <f>F116</f>
        <v>0</v>
      </c>
    </row>
    <row r="116" spans="1:6" ht="45" hidden="1" x14ac:dyDescent="0.2">
      <c r="A116" s="32" t="s">
        <v>55</v>
      </c>
      <c r="B116" s="31" t="s">
        <v>53</v>
      </c>
      <c r="C116" s="31" t="s">
        <v>127</v>
      </c>
      <c r="D116" s="31" t="s">
        <v>31</v>
      </c>
      <c r="E116" s="31" t="s">
        <v>18</v>
      </c>
      <c r="F116" s="43">
        <v>0</v>
      </c>
    </row>
    <row r="117" spans="1:6" ht="30" x14ac:dyDescent="0.2">
      <c r="A117" s="40" t="s">
        <v>17</v>
      </c>
      <c r="B117" s="38" t="s">
        <v>53</v>
      </c>
      <c r="C117" s="38" t="s">
        <v>16</v>
      </c>
      <c r="D117" s="38" t="s">
        <v>15</v>
      </c>
      <c r="E117" s="38" t="s">
        <v>15</v>
      </c>
      <c r="F117" s="39">
        <f>F118</f>
        <v>958980.1</v>
      </c>
    </row>
    <row r="118" spans="1:6" ht="15" x14ac:dyDescent="0.2">
      <c r="A118" s="40" t="s">
        <v>32</v>
      </c>
      <c r="B118" s="38" t="s">
        <v>53</v>
      </c>
      <c r="C118" s="38" t="s">
        <v>16</v>
      </c>
      <c r="D118" s="38" t="s">
        <v>31</v>
      </c>
      <c r="E118" s="38" t="s">
        <v>15</v>
      </c>
      <c r="F118" s="39">
        <f>F119</f>
        <v>958980.1</v>
      </c>
    </row>
    <row r="119" spans="1:6" ht="45" x14ac:dyDescent="0.2">
      <c r="A119" s="32" t="s">
        <v>55</v>
      </c>
      <c r="B119" s="31" t="s">
        <v>53</v>
      </c>
      <c r="C119" s="31" t="s">
        <v>16</v>
      </c>
      <c r="D119" s="31" t="s">
        <v>31</v>
      </c>
      <c r="E119" s="31" t="s">
        <v>18</v>
      </c>
      <c r="F119" s="33">
        <v>958980.1</v>
      </c>
    </row>
    <row r="120" spans="1:6" ht="15" x14ac:dyDescent="0.2">
      <c r="A120" s="40" t="s">
        <v>147</v>
      </c>
      <c r="B120" s="38" t="s">
        <v>53</v>
      </c>
      <c r="C120" s="38" t="s">
        <v>148</v>
      </c>
      <c r="D120" s="38" t="s">
        <v>15</v>
      </c>
      <c r="E120" s="38" t="s">
        <v>15</v>
      </c>
      <c r="F120" s="39">
        <f>F121</f>
        <v>4000</v>
      </c>
    </row>
    <row r="121" spans="1:6" ht="15" x14ac:dyDescent="0.2">
      <c r="A121" s="40" t="s">
        <v>32</v>
      </c>
      <c r="B121" s="38" t="s">
        <v>53</v>
      </c>
      <c r="C121" s="38" t="s">
        <v>148</v>
      </c>
      <c r="D121" s="38" t="s">
        <v>31</v>
      </c>
      <c r="E121" s="38" t="s">
        <v>15</v>
      </c>
      <c r="F121" s="39">
        <f>F122</f>
        <v>4000</v>
      </c>
    </row>
    <row r="122" spans="1:6" ht="45" x14ac:dyDescent="0.2">
      <c r="A122" s="32" t="s">
        <v>55</v>
      </c>
      <c r="B122" s="31" t="s">
        <v>53</v>
      </c>
      <c r="C122" s="31" t="s">
        <v>148</v>
      </c>
      <c r="D122" s="31" t="s">
        <v>31</v>
      </c>
      <c r="E122" s="31" t="s">
        <v>18</v>
      </c>
      <c r="F122" s="33">
        <v>4000</v>
      </c>
    </row>
    <row r="123" spans="1:6" ht="35.25" customHeight="1" x14ac:dyDescent="0.2">
      <c r="A123" s="35" t="s">
        <v>150</v>
      </c>
      <c r="B123" s="36" t="s">
        <v>149</v>
      </c>
      <c r="C123" s="36"/>
      <c r="D123" s="36"/>
      <c r="E123" s="36"/>
      <c r="F123" s="37">
        <f>F124</f>
        <v>262353</v>
      </c>
    </row>
    <row r="124" spans="1:6" ht="30" x14ac:dyDescent="0.2">
      <c r="A124" s="40" t="s">
        <v>48</v>
      </c>
      <c r="B124" s="38" t="s">
        <v>149</v>
      </c>
      <c r="C124" s="38" t="s">
        <v>47</v>
      </c>
      <c r="D124" s="38" t="s">
        <v>15</v>
      </c>
      <c r="E124" s="38" t="s">
        <v>15</v>
      </c>
      <c r="F124" s="39">
        <f>F125</f>
        <v>262353</v>
      </c>
    </row>
    <row r="125" spans="1:6" ht="15" x14ac:dyDescent="0.2">
      <c r="A125" s="40" t="s">
        <v>32</v>
      </c>
      <c r="B125" s="38" t="s">
        <v>149</v>
      </c>
      <c r="C125" s="38" t="s">
        <v>47</v>
      </c>
      <c r="D125" s="38" t="s">
        <v>31</v>
      </c>
      <c r="E125" s="38" t="s">
        <v>15</v>
      </c>
      <c r="F125" s="39">
        <f>F126</f>
        <v>262353</v>
      </c>
    </row>
    <row r="126" spans="1:6" ht="45" x14ac:dyDescent="0.2">
      <c r="A126" s="32" t="s">
        <v>55</v>
      </c>
      <c r="B126" s="31" t="s">
        <v>149</v>
      </c>
      <c r="C126" s="31" t="s">
        <v>47</v>
      </c>
      <c r="D126" s="31" t="s">
        <v>31</v>
      </c>
      <c r="E126" s="31" t="s">
        <v>18</v>
      </c>
      <c r="F126" s="33">
        <f>262800-447</f>
        <v>262353</v>
      </c>
    </row>
    <row r="127" spans="1:6" ht="50.25" customHeight="1" x14ac:dyDescent="0.2">
      <c r="A127" s="35" t="s">
        <v>151</v>
      </c>
      <c r="B127" s="38" t="s">
        <v>153</v>
      </c>
      <c r="C127" s="36"/>
      <c r="D127" s="36"/>
      <c r="E127" s="36"/>
      <c r="F127" s="37">
        <f>F128</f>
        <v>1098835.6599999999</v>
      </c>
    </row>
    <row r="128" spans="1:6" ht="30" x14ac:dyDescent="0.2">
      <c r="A128" s="40" t="s">
        <v>44</v>
      </c>
      <c r="B128" s="38" t="s">
        <v>153</v>
      </c>
      <c r="C128" s="38" t="s">
        <v>43</v>
      </c>
      <c r="D128" s="38" t="s">
        <v>15</v>
      </c>
      <c r="E128" s="38" t="s">
        <v>15</v>
      </c>
      <c r="F128" s="39">
        <f>F129</f>
        <v>1098835.6599999999</v>
      </c>
    </row>
    <row r="129" spans="1:6" ht="15" x14ac:dyDescent="0.2">
      <c r="A129" s="40" t="s">
        <v>32</v>
      </c>
      <c r="B129" s="38" t="s">
        <v>153</v>
      </c>
      <c r="C129" s="38" t="s">
        <v>43</v>
      </c>
      <c r="D129" s="38" t="s">
        <v>31</v>
      </c>
      <c r="E129" s="38" t="s">
        <v>15</v>
      </c>
      <c r="F129" s="39">
        <f>F130</f>
        <v>1098835.6599999999</v>
      </c>
    </row>
    <row r="130" spans="1:6" ht="45" x14ac:dyDescent="0.2">
      <c r="A130" s="32" t="s">
        <v>55</v>
      </c>
      <c r="B130" s="38" t="s">
        <v>153</v>
      </c>
      <c r="C130" s="31" t="s">
        <v>43</v>
      </c>
      <c r="D130" s="31" t="s">
        <v>31</v>
      </c>
      <c r="E130" s="31" t="s">
        <v>18</v>
      </c>
      <c r="F130" s="33">
        <v>1098835.6599999999</v>
      </c>
    </row>
    <row r="131" spans="1:6" ht="33.75" customHeight="1" x14ac:dyDescent="0.2">
      <c r="A131" s="35" t="s">
        <v>154</v>
      </c>
      <c r="B131" s="38" t="s">
        <v>152</v>
      </c>
      <c r="C131" s="36"/>
      <c r="D131" s="36"/>
      <c r="E131" s="36"/>
      <c r="F131" s="37">
        <f>F132</f>
        <v>176959.08</v>
      </c>
    </row>
    <row r="132" spans="1:6" ht="30" x14ac:dyDescent="0.2">
      <c r="A132" s="40" t="s">
        <v>17</v>
      </c>
      <c r="B132" s="38" t="s">
        <v>152</v>
      </c>
      <c r="C132" s="38" t="s">
        <v>16</v>
      </c>
      <c r="D132" s="38" t="s">
        <v>15</v>
      </c>
      <c r="E132" s="38" t="s">
        <v>15</v>
      </c>
      <c r="F132" s="39">
        <f>F133</f>
        <v>176959.08</v>
      </c>
    </row>
    <row r="133" spans="1:6" ht="15" x14ac:dyDescent="0.2">
      <c r="A133" s="40" t="s">
        <v>32</v>
      </c>
      <c r="B133" s="38" t="s">
        <v>152</v>
      </c>
      <c r="C133" s="38" t="s">
        <v>16</v>
      </c>
      <c r="D133" s="38" t="s">
        <v>31</v>
      </c>
      <c r="E133" s="38" t="s">
        <v>15</v>
      </c>
      <c r="F133" s="39">
        <f>F134</f>
        <v>176959.08</v>
      </c>
    </row>
    <row r="134" spans="1:6" ht="45" x14ac:dyDescent="0.2">
      <c r="A134" s="32" t="s">
        <v>55</v>
      </c>
      <c r="B134" s="38" t="s">
        <v>152</v>
      </c>
      <c r="C134" s="31" t="s">
        <v>16</v>
      </c>
      <c r="D134" s="31" t="s">
        <v>31</v>
      </c>
      <c r="E134" s="31" t="s">
        <v>18</v>
      </c>
      <c r="F134" s="33">
        <v>176959.08</v>
      </c>
    </row>
    <row r="135" spans="1:6" ht="33" customHeight="1" x14ac:dyDescent="0.2">
      <c r="A135" s="41" t="s">
        <v>57</v>
      </c>
      <c r="B135" s="42" t="s">
        <v>56</v>
      </c>
      <c r="C135" s="42" t="s">
        <v>15</v>
      </c>
      <c r="D135" s="42" t="s">
        <v>15</v>
      </c>
      <c r="E135" s="42" t="s">
        <v>15</v>
      </c>
      <c r="F135" s="43">
        <f>F136+F139</f>
        <v>22447</v>
      </c>
    </row>
    <row r="136" spans="1:6" ht="30" x14ac:dyDescent="0.2">
      <c r="A136" s="40" t="s">
        <v>44</v>
      </c>
      <c r="B136" s="38" t="s">
        <v>56</v>
      </c>
      <c r="C136" s="38" t="s">
        <v>43</v>
      </c>
      <c r="D136" s="38" t="s">
        <v>15</v>
      </c>
      <c r="E136" s="38" t="s">
        <v>15</v>
      </c>
      <c r="F136" s="39">
        <f>F137</f>
        <v>8106</v>
      </c>
    </row>
    <row r="137" spans="1:6" ht="15" x14ac:dyDescent="0.2">
      <c r="A137" s="40" t="s">
        <v>32</v>
      </c>
      <c r="B137" s="38" t="s">
        <v>56</v>
      </c>
      <c r="C137" s="38" t="s">
        <v>43</v>
      </c>
      <c r="D137" s="38" t="s">
        <v>31</v>
      </c>
      <c r="E137" s="38" t="s">
        <v>15</v>
      </c>
      <c r="F137" s="39">
        <f>F138</f>
        <v>8106</v>
      </c>
    </row>
    <row r="138" spans="1:6" ht="15" x14ac:dyDescent="0.2">
      <c r="A138" s="32" t="s">
        <v>33</v>
      </c>
      <c r="B138" s="31" t="s">
        <v>56</v>
      </c>
      <c r="C138" s="31" t="s">
        <v>43</v>
      </c>
      <c r="D138" s="31" t="s">
        <v>31</v>
      </c>
      <c r="E138" s="31" t="s">
        <v>6</v>
      </c>
      <c r="F138" s="33">
        <v>8106</v>
      </c>
    </row>
    <row r="139" spans="1:6" ht="30" x14ac:dyDescent="0.2">
      <c r="A139" s="40" t="s">
        <v>17</v>
      </c>
      <c r="B139" s="38" t="s">
        <v>56</v>
      </c>
      <c r="C139" s="38" t="s">
        <v>16</v>
      </c>
      <c r="D139" s="38" t="s">
        <v>15</v>
      </c>
      <c r="E139" s="38" t="s">
        <v>15</v>
      </c>
      <c r="F139" s="39">
        <f>F140</f>
        <v>14341</v>
      </c>
    </row>
    <row r="140" spans="1:6" ht="15" x14ac:dyDescent="0.2">
      <c r="A140" s="40" t="s">
        <v>32</v>
      </c>
      <c r="B140" s="38" t="s">
        <v>56</v>
      </c>
      <c r="C140" s="38" t="s">
        <v>16</v>
      </c>
      <c r="D140" s="38" t="s">
        <v>31</v>
      </c>
      <c r="E140" s="38" t="s">
        <v>15</v>
      </c>
      <c r="F140" s="39">
        <f>F141</f>
        <v>14341</v>
      </c>
    </row>
    <row r="141" spans="1:6" ht="15" x14ac:dyDescent="0.2">
      <c r="A141" s="32" t="s">
        <v>33</v>
      </c>
      <c r="B141" s="31" t="s">
        <v>56</v>
      </c>
      <c r="C141" s="31" t="s">
        <v>16</v>
      </c>
      <c r="D141" s="31" t="s">
        <v>31</v>
      </c>
      <c r="E141" s="31" t="s">
        <v>6</v>
      </c>
      <c r="F141" s="33">
        <f>13894+447</f>
        <v>14341</v>
      </c>
    </row>
    <row r="142" spans="1:6" ht="51.75" customHeight="1" x14ac:dyDescent="0.2">
      <c r="A142" s="41" t="s">
        <v>59</v>
      </c>
      <c r="B142" s="42" t="s">
        <v>58</v>
      </c>
      <c r="C142" s="42" t="s">
        <v>15</v>
      </c>
      <c r="D142" s="42" t="s">
        <v>15</v>
      </c>
      <c r="E142" s="42" t="s">
        <v>15</v>
      </c>
      <c r="F142" s="43">
        <f>F143</f>
        <v>96000</v>
      </c>
    </row>
    <row r="143" spans="1:6" ht="48.75" customHeight="1" x14ac:dyDescent="0.2">
      <c r="A143" s="40" t="s">
        <v>115</v>
      </c>
      <c r="B143" s="38" t="s">
        <v>58</v>
      </c>
      <c r="C143" s="38" t="s">
        <v>61</v>
      </c>
      <c r="D143" s="38" t="s">
        <v>15</v>
      </c>
      <c r="E143" s="38" t="s">
        <v>15</v>
      </c>
      <c r="F143" s="39">
        <f>F144</f>
        <v>96000</v>
      </c>
    </row>
    <row r="144" spans="1:6" ht="15" x14ac:dyDescent="0.2">
      <c r="A144" s="40" t="s">
        <v>32</v>
      </c>
      <c r="B144" s="38" t="s">
        <v>58</v>
      </c>
      <c r="C144" s="38" t="s">
        <v>61</v>
      </c>
      <c r="D144" s="38" t="s">
        <v>31</v>
      </c>
      <c r="E144" s="38" t="s">
        <v>15</v>
      </c>
      <c r="F144" s="39">
        <f>F145</f>
        <v>96000</v>
      </c>
    </row>
    <row r="145" spans="1:6" ht="51" customHeight="1" x14ac:dyDescent="0.2">
      <c r="A145" s="32" t="s">
        <v>60</v>
      </c>
      <c r="B145" s="31" t="s">
        <v>58</v>
      </c>
      <c r="C145" s="31" t="s">
        <v>61</v>
      </c>
      <c r="D145" s="31" t="s">
        <v>31</v>
      </c>
      <c r="E145" s="31" t="s">
        <v>24</v>
      </c>
      <c r="F145" s="33">
        <v>96000</v>
      </c>
    </row>
    <row r="146" spans="1:6" ht="38.25" customHeight="1" x14ac:dyDescent="0.2">
      <c r="A146" s="41" t="s">
        <v>63</v>
      </c>
      <c r="B146" s="42" t="s">
        <v>62</v>
      </c>
      <c r="C146" s="42" t="s">
        <v>15</v>
      </c>
      <c r="D146" s="42" t="s">
        <v>15</v>
      </c>
      <c r="E146" s="42" t="s">
        <v>15</v>
      </c>
      <c r="F146" s="43">
        <f>F147</f>
        <v>10000</v>
      </c>
    </row>
    <row r="147" spans="1:6" ht="15" x14ac:dyDescent="0.2">
      <c r="A147" s="40" t="s">
        <v>65</v>
      </c>
      <c r="B147" s="38" t="s">
        <v>62</v>
      </c>
      <c r="C147" s="38" t="s">
        <v>64</v>
      </c>
      <c r="D147" s="38" t="s">
        <v>15</v>
      </c>
      <c r="E147" s="38" t="s">
        <v>15</v>
      </c>
      <c r="F147" s="39">
        <f>F148</f>
        <v>10000</v>
      </c>
    </row>
    <row r="148" spans="1:6" ht="15" x14ac:dyDescent="0.2">
      <c r="A148" s="40" t="s">
        <v>32</v>
      </c>
      <c r="B148" s="38" t="s">
        <v>62</v>
      </c>
      <c r="C148" s="38" t="s">
        <v>64</v>
      </c>
      <c r="D148" s="38" t="s">
        <v>31</v>
      </c>
      <c r="E148" s="38" t="s">
        <v>15</v>
      </c>
      <c r="F148" s="39">
        <f>F149</f>
        <v>10000</v>
      </c>
    </row>
    <row r="149" spans="1:6" ht="15" x14ac:dyDescent="0.2">
      <c r="A149" s="35" t="s">
        <v>66</v>
      </c>
      <c r="B149" s="36" t="s">
        <v>62</v>
      </c>
      <c r="C149" s="36" t="s">
        <v>64</v>
      </c>
      <c r="D149" s="36" t="s">
        <v>31</v>
      </c>
      <c r="E149" s="36" t="s">
        <v>5</v>
      </c>
      <c r="F149" s="37">
        <v>10000</v>
      </c>
    </row>
    <row r="150" spans="1:6" ht="29.25" customHeight="1" x14ac:dyDescent="0.2">
      <c r="A150" s="63" t="s">
        <v>139</v>
      </c>
      <c r="B150" s="80" t="s">
        <v>143</v>
      </c>
      <c r="C150" s="80"/>
      <c r="D150" s="80"/>
      <c r="E150" s="80"/>
      <c r="F150" s="81">
        <f>F151</f>
        <v>150000</v>
      </c>
    </row>
    <row r="151" spans="1:6" ht="21.75" customHeight="1" x14ac:dyDescent="0.2">
      <c r="A151" s="79" t="s">
        <v>142</v>
      </c>
      <c r="B151" s="36" t="s">
        <v>143</v>
      </c>
      <c r="C151" s="36" t="s">
        <v>144</v>
      </c>
      <c r="D151" s="36"/>
      <c r="E151" s="36"/>
      <c r="F151" s="37">
        <f>F152</f>
        <v>150000</v>
      </c>
    </row>
    <row r="152" spans="1:6" ht="21.75" customHeight="1" x14ac:dyDescent="0.2">
      <c r="A152" s="40" t="s">
        <v>32</v>
      </c>
      <c r="B152" s="38" t="s">
        <v>143</v>
      </c>
      <c r="C152" s="38" t="s">
        <v>144</v>
      </c>
      <c r="D152" s="38" t="s">
        <v>31</v>
      </c>
      <c r="E152" s="38"/>
      <c r="F152" s="39">
        <f>F153</f>
        <v>150000</v>
      </c>
    </row>
    <row r="153" spans="1:6" ht="15.75" customHeight="1" x14ac:dyDescent="0.25">
      <c r="A153" s="65" t="s">
        <v>155</v>
      </c>
      <c r="B153" s="38" t="s">
        <v>143</v>
      </c>
      <c r="C153" s="38" t="s">
        <v>144</v>
      </c>
      <c r="D153" s="38" t="s">
        <v>31</v>
      </c>
      <c r="E153" s="66" t="s">
        <v>114</v>
      </c>
      <c r="F153" s="37">
        <v>150000</v>
      </c>
    </row>
    <row r="154" spans="1:6" ht="32.25" customHeight="1" x14ac:dyDescent="0.2">
      <c r="A154" s="41" t="s">
        <v>157</v>
      </c>
      <c r="B154" s="42" t="s">
        <v>133</v>
      </c>
      <c r="C154" s="42"/>
      <c r="D154" s="42"/>
      <c r="E154" s="42"/>
      <c r="F154" s="43">
        <f>F155</f>
        <v>12000</v>
      </c>
    </row>
    <row r="155" spans="1:6" ht="15" x14ac:dyDescent="0.2">
      <c r="A155" s="40" t="s">
        <v>134</v>
      </c>
      <c r="B155" s="38" t="s">
        <v>133</v>
      </c>
      <c r="C155" s="38" t="s">
        <v>135</v>
      </c>
      <c r="D155" s="38"/>
      <c r="E155" s="38"/>
      <c r="F155" s="39">
        <f>F156</f>
        <v>12000</v>
      </c>
    </row>
    <row r="156" spans="1:6" ht="15" x14ac:dyDescent="0.2">
      <c r="A156" s="40" t="s">
        <v>136</v>
      </c>
      <c r="B156" s="38" t="s">
        <v>133</v>
      </c>
      <c r="C156" s="38" t="s">
        <v>135</v>
      </c>
      <c r="D156" s="38" t="s">
        <v>4</v>
      </c>
      <c r="E156" s="38"/>
      <c r="F156" s="39">
        <f>F157</f>
        <v>12000</v>
      </c>
    </row>
    <row r="157" spans="1:6" ht="15" x14ac:dyDescent="0.2">
      <c r="A157" s="40" t="s">
        <v>137</v>
      </c>
      <c r="B157" s="38" t="s">
        <v>133</v>
      </c>
      <c r="C157" s="38" t="s">
        <v>135</v>
      </c>
      <c r="D157" s="38" t="s">
        <v>4</v>
      </c>
      <c r="E157" s="38" t="s">
        <v>31</v>
      </c>
      <c r="F157" s="39">
        <v>12000</v>
      </c>
    </row>
    <row r="158" spans="1:6" ht="15" x14ac:dyDescent="0.2">
      <c r="A158" s="40" t="s">
        <v>32</v>
      </c>
      <c r="B158" s="38" t="s">
        <v>72</v>
      </c>
      <c r="C158" s="38" t="s">
        <v>69</v>
      </c>
      <c r="D158" s="38" t="s">
        <v>31</v>
      </c>
      <c r="E158" s="38"/>
      <c r="F158" s="43">
        <f>F159</f>
        <v>58138</v>
      </c>
    </row>
    <row r="159" spans="1:6" ht="28.5" x14ac:dyDescent="0.2">
      <c r="A159" s="41" t="s">
        <v>71</v>
      </c>
      <c r="B159" s="42" t="s">
        <v>72</v>
      </c>
      <c r="C159" s="42" t="s">
        <v>69</v>
      </c>
      <c r="D159" s="42" t="s">
        <v>31</v>
      </c>
      <c r="E159" s="42" t="s">
        <v>18</v>
      </c>
      <c r="F159" s="39">
        <v>58138</v>
      </c>
    </row>
    <row r="160" spans="1:6" ht="15" x14ac:dyDescent="0.2">
      <c r="A160" s="40" t="s">
        <v>32</v>
      </c>
      <c r="B160" s="38" t="s">
        <v>73</v>
      </c>
      <c r="C160" s="38" t="s">
        <v>69</v>
      </c>
      <c r="D160" s="38" t="s">
        <v>31</v>
      </c>
      <c r="E160" s="38"/>
      <c r="F160" s="43">
        <f>F161</f>
        <v>8097</v>
      </c>
    </row>
    <row r="161" spans="1:6" ht="62.25" customHeight="1" x14ac:dyDescent="0.2">
      <c r="A161" s="41" t="s">
        <v>70</v>
      </c>
      <c r="B161" s="42" t="s">
        <v>73</v>
      </c>
      <c r="C161" s="42" t="s">
        <v>69</v>
      </c>
      <c r="D161" s="42" t="s">
        <v>31</v>
      </c>
      <c r="E161" s="42" t="s">
        <v>18</v>
      </c>
      <c r="F161" s="39">
        <v>8097</v>
      </c>
    </row>
    <row r="162" spans="1:6" ht="18.75" customHeight="1" x14ac:dyDescent="0.2">
      <c r="A162" s="41" t="s">
        <v>75</v>
      </c>
      <c r="B162" s="42" t="s">
        <v>156</v>
      </c>
      <c r="C162" s="42"/>
      <c r="D162" s="42"/>
      <c r="E162" s="42"/>
      <c r="F162" s="43">
        <f>F163</f>
        <v>12802</v>
      </c>
    </row>
    <row r="163" spans="1:6" ht="48" customHeight="1" x14ac:dyDescent="0.2">
      <c r="A163" s="35" t="s">
        <v>74</v>
      </c>
      <c r="B163" s="38" t="s">
        <v>156</v>
      </c>
      <c r="C163" s="38" t="s">
        <v>77</v>
      </c>
      <c r="D163" s="38"/>
      <c r="E163" s="38"/>
      <c r="F163" s="39">
        <f>F164</f>
        <v>12802</v>
      </c>
    </row>
    <row r="164" spans="1:6" ht="17.25" customHeight="1" x14ac:dyDescent="0.2">
      <c r="A164" s="40" t="s">
        <v>138</v>
      </c>
      <c r="B164" s="38" t="s">
        <v>156</v>
      </c>
      <c r="C164" s="38" t="s">
        <v>77</v>
      </c>
      <c r="D164" s="38" t="s">
        <v>22</v>
      </c>
      <c r="E164" s="38"/>
      <c r="F164" s="39">
        <f>F165</f>
        <v>12802</v>
      </c>
    </row>
    <row r="165" spans="1:6" ht="27" customHeight="1" x14ac:dyDescent="0.2">
      <c r="A165" s="40" t="s">
        <v>91</v>
      </c>
      <c r="B165" s="38" t="s">
        <v>156</v>
      </c>
      <c r="C165" s="38" t="s">
        <v>77</v>
      </c>
      <c r="D165" s="38" t="s">
        <v>22</v>
      </c>
      <c r="E165" s="38" t="s">
        <v>45</v>
      </c>
      <c r="F165" s="39">
        <v>12802</v>
      </c>
    </row>
    <row r="166" spans="1:6" ht="24" customHeight="1" x14ac:dyDescent="0.2">
      <c r="A166" s="49" t="s">
        <v>67</v>
      </c>
      <c r="B166" s="50" t="s">
        <v>15</v>
      </c>
      <c r="C166" s="50" t="s">
        <v>15</v>
      </c>
      <c r="D166" s="50" t="s">
        <v>15</v>
      </c>
      <c r="E166" s="50" t="s">
        <v>15</v>
      </c>
      <c r="F166" s="51">
        <f>F13+F17+F21+F25+F32+F36+F40+F44+F48+F52+F56+F60+F64+F71+F82+F86+F89+F96+F107+F135+F142+F146+F150+F154+F158+F160+F162</f>
        <v>17195258</v>
      </c>
    </row>
    <row r="167" spans="1:6" x14ac:dyDescent="0.2">
      <c r="A167" s="1"/>
    </row>
  </sheetData>
  <mergeCells count="7">
    <mergeCell ref="A12:C12"/>
    <mergeCell ref="A5:F6"/>
    <mergeCell ref="A7:B7"/>
    <mergeCell ref="A8:B8"/>
    <mergeCell ref="B9:E9"/>
    <mergeCell ref="A9:A10"/>
    <mergeCell ref="F9:F10"/>
  </mergeCells>
  <pageMargins left="0.98425196850393704" right="0.39370078740157483" top="0.39370078740157483" bottom="0.39370078740157483" header="0.19685039370078741" footer="0.19685039370078741"/>
  <pageSetup paperSize="9" scale="68" fitToHeight="0" orientation="portrait" r:id="rId1"/>
  <headerFooter scaleWithDoc="0"/>
  <rowBreaks count="2" manualBreakCount="2">
    <brk id="68" max="6" man="1"/>
    <brk id="109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8"/>
  <sheetViews>
    <sheetView tabSelected="1" view="pageBreakPreview" zoomScaleNormal="100" zoomScaleSheetLayoutView="100" workbookViewId="0">
      <selection activeCell="C13" sqref="C13"/>
    </sheetView>
  </sheetViews>
  <sheetFormatPr defaultColWidth="8.85546875" defaultRowHeight="12.75" x14ac:dyDescent="0.2"/>
  <cols>
    <col min="1" max="1" width="53.42578125" customWidth="1"/>
    <col min="2" max="3" width="10.7109375" customWidth="1"/>
    <col min="4" max="4" width="10.42578125" customWidth="1"/>
    <col min="5" max="5" width="10.7109375" customWidth="1"/>
    <col min="6" max="6" width="15.7109375" customWidth="1"/>
    <col min="7" max="7" width="14.7109375" customWidth="1"/>
    <col min="8" max="26" width="15.7109375" customWidth="1"/>
  </cols>
  <sheetData>
    <row r="1" spans="1:7" x14ac:dyDescent="0.2">
      <c r="A1" s="10"/>
      <c r="B1" s="5"/>
      <c r="C1" s="9" t="s">
        <v>119</v>
      </c>
      <c r="D1" s="11"/>
      <c r="E1" s="9"/>
      <c r="F1" s="9"/>
    </row>
    <row r="2" spans="1:7" x14ac:dyDescent="0.2">
      <c r="A2" s="6"/>
      <c r="B2" s="7" t="s">
        <v>118</v>
      </c>
      <c r="C2" s="8"/>
      <c r="D2" s="8"/>
      <c r="E2" s="8"/>
      <c r="F2" s="8"/>
    </row>
    <row r="3" spans="1:7" x14ac:dyDescent="0.2">
      <c r="A3" s="7"/>
      <c r="B3" s="7"/>
      <c r="C3" s="7" t="s">
        <v>158</v>
      </c>
      <c r="D3" s="7"/>
      <c r="E3" s="7"/>
      <c r="F3" s="7"/>
    </row>
    <row r="4" spans="1:7" x14ac:dyDescent="0.2">
      <c r="A4" s="7"/>
      <c r="B4" s="7"/>
      <c r="C4" s="7"/>
      <c r="D4" s="7"/>
      <c r="E4" s="7"/>
      <c r="F4" s="7"/>
    </row>
    <row r="5" spans="1:7" x14ac:dyDescent="0.2">
      <c r="A5" s="71" t="s">
        <v>129</v>
      </c>
      <c r="B5" s="71"/>
      <c r="C5" s="71"/>
      <c r="D5" s="71"/>
      <c r="E5" s="71"/>
      <c r="F5" s="71"/>
    </row>
    <row r="6" spans="1:7" ht="48" customHeight="1" x14ac:dyDescent="0.2">
      <c r="A6" s="72"/>
      <c r="B6" s="72"/>
      <c r="C6" s="72"/>
      <c r="D6" s="72"/>
      <c r="E6" s="72"/>
      <c r="F6" s="72"/>
    </row>
    <row r="7" spans="1:7" ht="15.75" customHeight="1" x14ac:dyDescent="0.2">
      <c r="A7" s="73"/>
      <c r="B7" s="73"/>
      <c r="C7" s="18"/>
      <c r="D7" s="3"/>
      <c r="E7" s="3"/>
      <c r="F7" s="3"/>
    </row>
    <row r="8" spans="1:7" ht="13.5" customHeight="1" x14ac:dyDescent="0.2">
      <c r="A8" s="74"/>
      <c r="B8" s="74"/>
      <c r="C8" s="19"/>
      <c r="D8" s="13"/>
      <c r="E8" s="13"/>
      <c r="F8" s="13" t="s">
        <v>68</v>
      </c>
    </row>
    <row r="9" spans="1:7" x14ac:dyDescent="0.2">
      <c r="A9" s="77" t="s">
        <v>14</v>
      </c>
      <c r="B9" s="75" t="s">
        <v>8</v>
      </c>
      <c r="C9" s="76"/>
      <c r="D9" s="76"/>
      <c r="E9" s="76"/>
      <c r="F9" s="77" t="s">
        <v>121</v>
      </c>
      <c r="G9" s="77" t="s">
        <v>130</v>
      </c>
    </row>
    <row r="10" spans="1:7" x14ac:dyDescent="0.2">
      <c r="A10" s="78"/>
      <c r="B10" s="14" t="s">
        <v>11</v>
      </c>
      <c r="C10" s="14" t="s">
        <v>10</v>
      </c>
      <c r="D10" s="14" t="s">
        <v>13</v>
      </c>
      <c r="E10" s="14" t="s">
        <v>12</v>
      </c>
      <c r="F10" s="78"/>
      <c r="G10" s="78"/>
    </row>
    <row r="11" spans="1:7" x14ac:dyDescent="0.2">
      <c r="A11" s="15" t="s">
        <v>9</v>
      </c>
      <c r="B11" s="15" t="s">
        <v>0</v>
      </c>
      <c r="C11" s="15" t="s">
        <v>1</v>
      </c>
      <c r="D11" s="15" t="s">
        <v>2</v>
      </c>
      <c r="E11" s="15" t="s">
        <v>7</v>
      </c>
      <c r="F11" s="15" t="s">
        <v>3</v>
      </c>
      <c r="G11" s="15" t="s">
        <v>3</v>
      </c>
    </row>
    <row r="12" spans="1:7" ht="15" x14ac:dyDescent="0.2">
      <c r="A12" s="68" t="s">
        <v>78</v>
      </c>
      <c r="B12" s="69"/>
      <c r="C12" s="70"/>
      <c r="D12" s="15"/>
      <c r="E12" s="15"/>
      <c r="F12" s="17"/>
      <c r="G12" s="17"/>
    </row>
    <row r="13" spans="1:7" ht="68.25" customHeight="1" x14ac:dyDescent="0.2">
      <c r="A13" s="23" t="s">
        <v>87</v>
      </c>
      <c r="B13" s="44" t="s">
        <v>88</v>
      </c>
      <c r="C13" s="42" t="s">
        <v>15</v>
      </c>
      <c r="D13" s="42" t="s">
        <v>15</v>
      </c>
      <c r="E13" s="42" t="s">
        <v>15</v>
      </c>
      <c r="F13" s="43">
        <f t="shared" ref="F13:G15" si="0">F14</f>
        <v>2000000</v>
      </c>
      <c r="G13" s="43">
        <f t="shared" si="0"/>
        <v>2000000</v>
      </c>
    </row>
    <row r="14" spans="1:7" ht="31.5" customHeight="1" x14ac:dyDescent="0.2">
      <c r="A14" s="40" t="s">
        <v>17</v>
      </c>
      <c r="B14" s="31" t="s">
        <v>88</v>
      </c>
      <c r="C14" s="38" t="s">
        <v>16</v>
      </c>
      <c r="D14" s="38" t="s">
        <v>15</v>
      </c>
      <c r="E14" s="38" t="s">
        <v>15</v>
      </c>
      <c r="F14" s="39">
        <f t="shared" si="0"/>
        <v>2000000</v>
      </c>
      <c r="G14" s="39">
        <f t="shared" si="0"/>
        <v>2000000</v>
      </c>
    </row>
    <row r="15" spans="1:7" ht="21" customHeight="1" x14ac:dyDescent="0.2">
      <c r="A15" s="40" t="s">
        <v>19</v>
      </c>
      <c r="B15" s="31" t="s">
        <v>88</v>
      </c>
      <c r="C15" s="38" t="s">
        <v>16</v>
      </c>
      <c r="D15" s="38" t="s">
        <v>18</v>
      </c>
      <c r="E15" s="38" t="s">
        <v>15</v>
      </c>
      <c r="F15" s="39">
        <f t="shared" si="0"/>
        <v>2000000</v>
      </c>
      <c r="G15" s="39">
        <f t="shared" si="0"/>
        <v>2000000</v>
      </c>
    </row>
    <row r="16" spans="1:7" ht="24" customHeight="1" x14ac:dyDescent="0.2">
      <c r="A16" s="32" t="s">
        <v>21</v>
      </c>
      <c r="B16" s="31" t="s">
        <v>88</v>
      </c>
      <c r="C16" s="31" t="s">
        <v>16</v>
      </c>
      <c r="D16" s="31" t="s">
        <v>18</v>
      </c>
      <c r="E16" s="31" t="s">
        <v>20</v>
      </c>
      <c r="F16" s="33">
        <v>2000000</v>
      </c>
      <c r="G16" s="33">
        <v>2000000</v>
      </c>
    </row>
    <row r="17" spans="1:7" ht="67.5" customHeight="1" x14ac:dyDescent="0.2">
      <c r="A17" s="23" t="s">
        <v>96</v>
      </c>
      <c r="B17" s="24" t="s">
        <v>97</v>
      </c>
      <c r="C17" s="42" t="s">
        <v>15</v>
      </c>
      <c r="D17" s="42" t="s">
        <v>15</v>
      </c>
      <c r="E17" s="42" t="s">
        <v>15</v>
      </c>
      <c r="F17" s="34">
        <f t="shared" ref="F17:G19" si="1">F18</f>
        <v>1300000</v>
      </c>
      <c r="G17" s="34">
        <f t="shared" si="1"/>
        <v>1300000</v>
      </c>
    </row>
    <row r="18" spans="1:7" ht="37.5" customHeight="1" x14ac:dyDescent="0.2">
      <c r="A18" s="40" t="s">
        <v>17</v>
      </c>
      <c r="B18" s="21" t="s">
        <v>97</v>
      </c>
      <c r="C18" s="38" t="s">
        <v>16</v>
      </c>
      <c r="D18" s="38" t="s">
        <v>15</v>
      </c>
      <c r="E18" s="38" t="s">
        <v>15</v>
      </c>
      <c r="F18" s="33">
        <f t="shared" si="1"/>
        <v>1300000</v>
      </c>
      <c r="G18" s="33">
        <f t="shared" si="1"/>
        <v>1300000</v>
      </c>
    </row>
    <row r="19" spans="1:7" ht="25.5" customHeight="1" x14ac:dyDescent="0.2">
      <c r="A19" s="40" t="s">
        <v>23</v>
      </c>
      <c r="B19" s="21" t="s">
        <v>97</v>
      </c>
      <c r="C19" s="38" t="s">
        <v>16</v>
      </c>
      <c r="D19" s="38" t="s">
        <v>22</v>
      </c>
      <c r="E19" s="38" t="s">
        <v>15</v>
      </c>
      <c r="F19" s="33">
        <f t="shared" si="1"/>
        <v>1300000</v>
      </c>
      <c r="G19" s="33">
        <f t="shared" si="1"/>
        <v>1300000</v>
      </c>
    </row>
    <row r="20" spans="1:7" ht="15" x14ac:dyDescent="0.2">
      <c r="A20" s="32" t="s">
        <v>25</v>
      </c>
      <c r="B20" s="21" t="s">
        <v>97</v>
      </c>
      <c r="C20" s="31" t="s">
        <v>16</v>
      </c>
      <c r="D20" s="31" t="s">
        <v>22</v>
      </c>
      <c r="E20" s="31" t="s">
        <v>24</v>
      </c>
      <c r="F20" s="33">
        <v>1300000</v>
      </c>
      <c r="G20" s="33">
        <v>1300000</v>
      </c>
    </row>
    <row r="21" spans="1:7" ht="73.5" customHeight="1" x14ac:dyDescent="0.2">
      <c r="A21" s="23" t="s">
        <v>98</v>
      </c>
      <c r="B21" s="24" t="s">
        <v>99</v>
      </c>
      <c r="C21" s="42" t="s">
        <v>15</v>
      </c>
      <c r="D21" s="42" t="s">
        <v>15</v>
      </c>
      <c r="E21" s="42" t="s">
        <v>15</v>
      </c>
      <c r="F21" s="34">
        <f t="shared" ref="F21:G23" si="2">F22</f>
        <v>50000</v>
      </c>
      <c r="G21" s="34">
        <f t="shared" si="2"/>
        <v>50000</v>
      </c>
    </row>
    <row r="22" spans="1:7" ht="39" customHeight="1" x14ac:dyDescent="0.2">
      <c r="A22" s="40" t="s">
        <v>17</v>
      </c>
      <c r="B22" s="21" t="s">
        <v>99</v>
      </c>
      <c r="C22" s="38" t="s">
        <v>16</v>
      </c>
      <c r="D22" s="38" t="s">
        <v>15</v>
      </c>
      <c r="E22" s="38" t="s">
        <v>15</v>
      </c>
      <c r="F22" s="33">
        <f t="shared" si="2"/>
        <v>50000</v>
      </c>
      <c r="G22" s="33">
        <f t="shared" si="2"/>
        <v>50000</v>
      </c>
    </row>
    <row r="23" spans="1:7" ht="24.75" customHeight="1" x14ac:dyDescent="0.2">
      <c r="A23" s="40" t="s">
        <v>23</v>
      </c>
      <c r="B23" s="21" t="s">
        <v>99</v>
      </c>
      <c r="C23" s="38" t="s">
        <v>16</v>
      </c>
      <c r="D23" s="38" t="s">
        <v>22</v>
      </c>
      <c r="E23" s="38" t="s">
        <v>15</v>
      </c>
      <c r="F23" s="33">
        <f t="shared" si="2"/>
        <v>50000</v>
      </c>
      <c r="G23" s="33">
        <f t="shared" si="2"/>
        <v>50000</v>
      </c>
    </row>
    <row r="24" spans="1:7" ht="15" x14ac:dyDescent="0.2">
      <c r="A24" s="32" t="s">
        <v>25</v>
      </c>
      <c r="B24" s="21" t="s">
        <v>99</v>
      </c>
      <c r="C24" s="31" t="s">
        <v>16</v>
      </c>
      <c r="D24" s="31" t="s">
        <v>22</v>
      </c>
      <c r="E24" s="31" t="s">
        <v>24</v>
      </c>
      <c r="F24" s="33">
        <v>50000</v>
      </c>
      <c r="G24" s="33">
        <v>50000</v>
      </c>
    </row>
    <row r="25" spans="1:7" ht="96.75" customHeight="1" x14ac:dyDescent="0.2">
      <c r="A25" s="56" t="s">
        <v>100</v>
      </c>
      <c r="B25" s="57" t="s">
        <v>101</v>
      </c>
      <c r="C25" s="58" t="s">
        <v>15</v>
      </c>
      <c r="D25" s="58" t="s">
        <v>15</v>
      </c>
      <c r="E25" s="58" t="s">
        <v>15</v>
      </c>
      <c r="F25" s="59">
        <f>F29+F26</f>
        <v>870000</v>
      </c>
      <c r="G25" s="59">
        <f>G29+G26</f>
        <v>870000</v>
      </c>
    </row>
    <row r="26" spans="1:7" ht="33.75" customHeight="1" x14ac:dyDescent="0.2">
      <c r="A26" s="20" t="s">
        <v>27</v>
      </c>
      <c r="B26" s="30" t="s">
        <v>101</v>
      </c>
      <c r="C26" s="38" t="s">
        <v>26</v>
      </c>
      <c r="D26" s="42"/>
      <c r="E26" s="42"/>
      <c r="F26" s="39">
        <f>F27</f>
        <v>400000</v>
      </c>
      <c r="G26" s="39">
        <f>G27</f>
        <v>400000</v>
      </c>
    </row>
    <row r="27" spans="1:7" ht="21.75" customHeight="1" x14ac:dyDescent="0.2">
      <c r="A27" s="40" t="s">
        <v>23</v>
      </c>
      <c r="B27" s="21" t="s">
        <v>101</v>
      </c>
      <c r="C27" s="38" t="s">
        <v>26</v>
      </c>
      <c r="D27" s="38" t="s">
        <v>22</v>
      </c>
      <c r="E27" s="38"/>
      <c r="F27" s="39">
        <f>F28</f>
        <v>400000</v>
      </c>
      <c r="G27" s="39">
        <f>G28</f>
        <v>400000</v>
      </c>
    </row>
    <row r="28" spans="1:7" ht="18.75" customHeight="1" x14ac:dyDescent="0.2">
      <c r="A28" s="32" t="s">
        <v>25</v>
      </c>
      <c r="B28" s="21" t="s">
        <v>101</v>
      </c>
      <c r="C28" s="38" t="s">
        <v>26</v>
      </c>
      <c r="D28" s="38" t="s">
        <v>22</v>
      </c>
      <c r="E28" s="38" t="s">
        <v>24</v>
      </c>
      <c r="F28" s="39">
        <v>400000</v>
      </c>
      <c r="G28" s="39">
        <v>400000</v>
      </c>
    </row>
    <row r="29" spans="1:7" ht="30" x14ac:dyDescent="0.2">
      <c r="A29" s="60" t="s">
        <v>17</v>
      </c>
      <c r="B29" s="21" t="s">
        <v>101</v>
      </c>
      <c r="C29" s="61" t="s">
        <v>16</v>
      </c>
      <c r="D29" s="61" t="s">
        <v>15</v>
      </c>
      <c r="E29" s="61" t="s">
        <v>15</v>
      </c>
      <c r="F29" s="33">
        <f t="shared" ref="F29:G30" si="3">F30</f>
        <v>470000</v>
      </c>
      <c r="G29" s="33">
        <f t="shared" si="3"/>
        <v>470000</v>
      </c>
    </row>
    <row r="30" spans="1:7" ht="32.25" customHeight="1" x14ac:dyDescent="0.2">
      <c r="A30" s="40" t="s">
        <v>23</v>
      </c>
      <c r="B30" s="21" t="s">
        <v>101</v>
      </c>
      <c r="C30" s="38" t="s">
        <v>16</v>
      </c>
      <c r="D30" s="38" t="s">
        <v>22</v>
      </c>
      <c r="E30" s="38" t="s">
        <v>15</v>
      </c>
      <c r="F30" s="33">
        <f t="shared" si="3"/>
        <v>470000</v>
      </c>
      <c r="G30" s="33">
        <f t="shared" si="3"/>
        <v>470000</v>
      </c>
    </row>
    <row r="31" spans="1:7" ht="15" x14ac:dyDescent="0.2">
      <c r="A31" s="32" t="s">
        <v>25</v>
      </c>
      <c r="B31" s="21" t="s">
        <v>101</v>
      </c>
      <c r="C31" s="31" t="s">
        <v>16</v>
      </c>
      <c r="D31" s="31" t="s">
        <v>22</v>
      </c>
      <c r="E31" s="31" t="s">
        <v>24</v>
      </c>
      <c r="F31" s="33">
        <v>470000</v>
      </c>
      <c r="G31" s="33">
        <v>470000</v>
      </c>
    </row>
    <row r="32" spans="1:7" ht="96" customHeight="1" x14ac:dyDescent="0.2">
      <c r="A32" s="23" t="s">
        <v>102</v>
      </c>
      <c r="B32" s="24" t="s">
        <v>103</v>
      </c>
      <c r="C32" s="42" t="s">
        <v>15</v>
      </c>
      <c r="D32" s="42" t="s">
        <v>15</v>
      </c>
      <c r="E32" s="42" t="s">
        <v>15</v>
      </c>
      <c r="F32" s="43">
        <f t="shared" ref="F32:G34" si="4">F33</f>
        <v>29998</v>
      </c>
      <c r="G32" s="43">
        <f t="shared" si="4"/>
        <v>29998</v>
      </c>
    </row>
    <row r="33" spans="1:7" ht="40.5" customHeight="1" x14ac:dyDescent="0.2">
      <c r="A33" s="40" t="s">
        <v>27</v>
      </c>
      <c r="B33" s="21" t="s">
        <v>103</v>
      </c>
      <c r="C33" s="38" t="s">
        <v>26</v>
      </c>
      <c r="D33" s="38" t="s">
        <v>15</v>
      </c>
      <c r="E33" s="38" t="s">
        <v>15</v>
      </c>
      <c r="F33" s="33">
        <f t="shared" si="4"/>
        <v>29998</v>
      </c>
      <c r="G33" s="33">
        <f t="shared" si="4"/>
        <v>29998</v>
      </c>
    </row>
    <row r="34" spans="1:7" ht="24" customHeight="1" x14ac:dyDescent="0.2">
      <c r="A34" s="40" t="s">
        <v>23</v>
      </c>
      <c r="B34" s="21" t="s">
        <v>103</v>
      </c>
      <c r="C34" s="38" t="s">
        <v>26</v>
      </c>
      <c r="D34" s="38" t="s">
        <v>22</v>
      </c>
      <c r="E34" s="38" t="s">
        <v>15</v>
      </c>
      <c r="F34" s="33">
        <f t="shared" si="4"/>
        <v>29998</v>
      </c>
      <c r="G34" s="33">
        <f t="shared" si="4"/>
        <v>29998</v>
      </c>
    </row>
    <row r="35" spans="1:7" ht="15" x14ac:dyDescent="0.2">
      <c r="A35" s="32" t="s">
        <v>25</v>
      </c>
      <c r="B35" s="21" t="s">
        <v>103</v>
      </c>
      <c r="C35" s="31" t="s">
        <v>26</v>
      </c>
      <c r="D35" s="31" t="s">
        <v>22</v>
      </c>
      <c r="E35" s="31" t="s">
        <v>24</v>
      </c>
      <c r="F35" s="33">
        <v>29998</v>
      </c>
      <c r="G35" s="33">
        <v>29998</v>
      </c>
    </row>
    <row r="36" spans="1:7" ht="75" x14ac:dyDescent="0.2">
      <c r="A36" s="23" t="s">
        <v>104</v>
      </c>
      <c r="B36" s="24" t="s">
        <v>105</v>
      </c>
      <c r="C36" s="42" t="s">
        <v>15</v>
      </c>
      <c r="D36" s="42" t="s">
        <v>15</v>
      </c>
      <c r="E36" s="42" t="s">
        <v>15</v>
      </c>
      <c r="F36" s="34">
        <f t="shared" ref="F36:G38" si="5">F37</f>
        <v>200000</v>
      </c>
      <c r="G36" s="34">
        <f t="shared" si="5"/>
        <v>200000</v>
      </c>
    </row>
    <row r="37" spans="1:7" ht="36" customHeight="1" x14ac:dyDescent="0.2">
      <c r="A37" s="40" t="s">
        <v>17</v>
      </c>
      <c r="B37" s="21" t="s">
        <v>105</v>
      </c>
      <c r="C37" s="38" t="s">
        <v>16</v>
      </c>
      <c r="D37" s="38" t="s">
        <v>15</v>
      </c>
      <c r="E37" s="38" t="s">
        <v>15</v>
      </c>
      <c r="F37" s="33">
        <f t="shared" si="5"/>
        <v>200000</v>
      </c>
      <c r="G37" s="33">
        <f t="shared" si="5"/>
        <v>200000</v>
      </c>
    </row>
    <row r="38" spans="1:7" ht="21" customHeight="1" x14ac:dyDescent="0.2">
      <c r="A38" s="40" t="s">
        <v>23</v>
      </c>
      <c r="B38" s="21" t="s">
        <v>105</v>
      </c>
      <c r="C38" s="38" t="s">
        <v>16</v>
      </c>
      <c r="D38" s="38" t="s">
        <v>22</v>
      </c>
      <c r="E38" s="38" t="s">
        <v>15</v>
      </c>
      <c r="F38" s="33">
        <f t="shared" si="5"/>
        <v>200000</v>
      </c>
      <c r="G38" s="33">
        <f t="shared" si="5"/>
        <v>200000</v>
      </c>
    </row>
    <row r="39" spans="1:7" ht="22.5" customHeight="1" x14ac:dyDescent="0.2">
      <c r="A39" s="32" t="s">
        <v>25</v>
      </c>
      <c r="B39" s="21" t="s">
        <v>105</v>
      </c>
      <c r="C39" s="31" t="s">
        <v>16</v>
      </c>
      <c r="D39" s="31" t="s">
        <v>22</v>
      </c>
      <c r="E39" s="31" t="s">
        <v>24</v>
      </c>
      <c r="F39" s="33">
        <v>200000</v>
      </c>
      <c r="G39" s="33">
        <v>200000</v>
      </c>
    </row>
    <row r="40" spans="1:7" ht="97.5" customHeight="1" x14ac:dyDescent="0.2">
      <c r="A40" s="23" t="s">
        <v>85</v>
      </c>
      <c r="B40" s="24" t="s">
        <v>86</v>
      </c>
      <c r="C40" s="42" t="s">
        <v>15</v>
      </c>
      <c r="D40" s="42" t="s">
        <v>15</v>
      </c>
      <c r="E40" s="42" t="s">
        <v>15</v>
      </c>
      <c r="F40" s="34">
        <f t="shared" ref="F40:G42" si="6">F41</f>
        <v>74100</v>
      </c>
      <c r="G40" s="34">
        <f t="shared" si="6"/>
        <v>74100</v>
      </c>
    </row>
    <row r="41" spans="1:7" ht="30" x14ac:dyDescent="0.2">
      <c r="A41" s="40" t="s">
        <v>17</v>
      </c>
      <c r="B41" s="21" t="s">
        <v>86</v>
      </c>
      <c r="C41" s="38" t="s">
        <v>16</v>
      </c>
      <c r="D41" s="38" t="s">
        <v>15</v>
      </c>
      <c r="E41" s="38" t="s">
        <v>15</v>
      </c>
      <c r="F41" s="33">
        <f t="shared" si="6"/>
        <v>74100</v>
      </c>
      <c r="G41" s="33">
        <f t="shared" si="6"/>
        <v>74100</v>
      </c>
    </row>
    <row r="42" spans="1:7" ht="30" x14ac:dyDescent="0.2">
      <c r="A42" s="40" t="s">
        <v>28</v>
      </c>
      <c r="B42" s="21" t="s">
        <v>86</v>
      </c>
      <c r="C42" s="38" t="s">
        <v>16</v>
      </c>
      <c r="D42" s="38" t="s">
        <v>24</v>
      </c>
      <c r="E42" s="38" t="s">
        <v>15</v>
      </c>
      <c r="F42" s="33">
        <f t="shared" si="6"/>
        <v>74100</v>
      </c>
      <c r="G42" s="33">
        <f t="shared" si="6"/>
        <v>74100</v>
      </c>
    </row>
    <row r="43" spans="1:7" ht="26.25" customHeight="1" x14ac:dyDescent="0.2">
      <c r="A43" s="32" t="s">
        <v>29</v>
      </c>
      <c r="B43" s="21" t="s">
        <v>86</v>
      </c>
      <c r="C43" s="31" t="s">
        <v>16</v>
      </c>
      <c r="D43" s="31" t="s">
        <v>24</v>
      </c>
      <c r="E43" s="31" t="s">
        <v>4</v>
      </c>
      <c r="F43" s="33">
        <v>74100</v>
      </c>
      <c r="G43" s="33">
        <v>74100</v>
      </c>
    </row>
    <row r="44" spans="1:7" ht="150" x14ac:dyDescent="0.2">
      <c r="A44" s="48" t="s">
        <v>81</v>
      </c>
      <c r="B44" s="24" t="s">
        <v>82</v>
      </c>
      <c r="C44" s="42" t="s">
        <v>15</v>
      </c>
      <c r="D44" s="42" t="s">
        <v>15</v>
      </c>
      <c r="E44" s="42" t="s">
        <v>15</v>
      </c>
      <c r="F44" s="34">
        <v>1000</v>
      </c>
      <c r="G44" s="34">
        <v>1000</v>
      </c>
    </row>
    <row r="45" spans="1:7" ht="41.25" customHeight="1" x14ac:dyDescent="0.2">
      <c r="A45" s="40" t="s">
        <v>17</v>
      </c>
      <c r="B45" s="21" t="s">
        <v>82</v>
      </c>
      <c r="C45" s="38" t="s">
        <v>16</v>
      </c>
      <c r="D45" s="38" t="s">
        <v>15</v>
      </c>
      <c r="E45" s="38" t="s">
        <v>15</v>
      </c>
      <c r="F45" s="33">
        <v>1000</v>
      </c>
      <c r="G45" s="33">
        <v>1000</v>
      </c>
    </row>
    <row r="46" spans="1:7" ht="40.5" customHeight="1" x14ac:dyDescent="0.2">
      <c r="A46" s="40" t="s">
        <v>28</v>
      </c>
      <c r="B46" s="21" t="s">
        <v>82</v>
      </c>
      <c r="C46" s="38" t="s">
        <v>16</v>
      </c>
      <c r="D46" s="38" t="s">
        <v>24</v>
      </c>
      <c r="E46" s="38" t="s">
        <v>15</v>
      </c>
      <c r="F46" s="33">
        <v>1000</v>
      </c>
      <c r="G46" s="33">
        <v>1000</v>
      </c>
    </row>
    <row r="47" spans="1:7" ht="51.75" customHeight="1" x14ac:dyDescent="0.2">
      <c r="A47" s="35" t="s">
        <v>30</v>
      </c>
      <c r="B47" s="22" t="s">
        <v>82</v>
      </c>
      <c r="C47" s="36" t="s">
        <v>16</v>
      </c>
      <c r="D47" s="36" t="s">
        <v>24</v>
      </c>
      <c r="E47" s="36" t="s">
        <v>20</v>
      </c>
      <c r="F47" s="37">
        <v>1000</v>
      </c>
      <c r="G47" s="37">
        <v>1000</v>
      </c>
    </row>
    <row r="48" spans="1:7" ht="111" customHeight="1" x14ac:dyDescent="0.2">
      <c r="A48" s="23" t="s">
        <v>83</v>
      </c>
      <c r="B48" s="24" t="s">
        <v>84</v>
      </c>
      <c r="C48" s="42"/>
      <c r="D48" s="42"/>
      <c r="E48" s="42"/>
      <c r="F48" s="43">
        <v>10000</v>
      </c>
      <c r="G48" s="43">
        <v>10000</v>
      </c>
    </row>
    <row r="49" spans="1:7" ht="45" customHeight="1" x14ac:dyDescent="0.2">
      <c r="A49" s="20" t="s">
        <v>17</v>
      </c>
      <c r="B49" s="21" t="s">
        <v>84</v>
      </c>
      <c r="C49" s="21" t="s">
        <v>16</v>
      </c>
      <c r="D49" s="38"/>
      <c r="E49" s="38"/>
      <c r="F49" s="39">
        <v>10000</v>
      </c>
      <c r="G49" s="39">
        <v>10000</v>
      </c>
    </row>
    <row r="50" spans="1:7" ht="40.5" customHeight="1" x14ac:dyDescent="0.2">
      <c r="A50" s="62" t="s">
        <v>28</v>
      </c>
      <c r="B50" s="22" t="s">
        <v>84</v>
      </c>
      <c r="C50" s="38" t="s">
        <v>16</v>
      </c>
      <c r="D50" s="38" t="s">
        <v>24</v>
      </c>
      <c r="E50" s="38" t="s">
        <v>15</v>
      </c>
      <c r="F50" s="39">
        <v>10000</v>
      </c>
      <c r="G50" s="39">
        <v>10000</v>
      </c>
    </row>
    <row r="51" spans="1:7" ht="45" x14ac:dyDescent="0.2">
      <c r="A51" s="40" t="s">
        <v>30</v>
      </c>
      <c r="B51" s="30" t="s">
        <v>84</v>
      </c>
      <c r="C51" s="36" t="s">
        <v>16</v>
      </c>
      <c r="D51" s="36" t="s">
        <v>24</v>
      </c>
      <c r="E51" s="36" t="s">
        <v>20</v>
      </c>
      <c r="F51" s="39">
        <v>10000</v>
      </c>
      <c r="G51" s="39">
        <v>10000</v>
      </c>
    </row>
    <row r="52" spans="1:7" ht="90" x14ac:dyDescent="0.2">
      <c r="A52" s="23" t="s">
        <v>79</v>
      </c>
      <c r="B52" s="24" t="s">
        <v>80</v>
      </c>
      <c r="C52" s="42" t="s">
        <v>15</v>
      </c>
      <c r="D52" s="42" t="s">
        <v>15</v>
      </c>
      <c r="E52" s="42" t="s">
        <v>15</v>
      </c>
      <c r="F52" s="34">
        <v>5000</v>
      </c>
      <c r="G52" s="34">
        <v>5000</v>
      </c>
    </row>
    <row r="53" spans="1:7" ht="30" x14ac:dyDescent="0.2">
      <c r="A53" s="40" t="s">
        <v>17</v>
      </c>
      <c r="B53" s="21" t="s">
        <v>80</v>
      </c>
      <c r="C53" s="38" t="s">
        <v>16</v>
      </c>
      <c r="D53" s="38" t="s">
        <v>15</v>
      </c>
      <c r="E53" s="38" t="s">
        <v>15</v>
      </c>
      <c r="F53" s="33">
        <v>5000</v>
      </c>
      <c r="G53" s="33">
        <v>5000</v>
      </c>
    </row>
    <row r="54" spans="1:7" ht="15" x14ac:dyDescent="0.2">
      <c r="A54" s="40" t="s">
        <v>32</v>
      </c>
      <c r="B54" s="21" t="s">
        <v>80</v>
      </c>
      <c r="C54" s="38" t="s">
        <v>16</v>
      </c>
      <c r="D54" s="38" t="s">
        <v>31</v>
      </c>
      <c r="E54" s="38" t="s">
        <v>15</v>
      </c>
      <c r="F54" s="33">
        <v>5000</v>
      </c>
      <c r="G54" s="33">
        <v>5000</v>
      </c>
    </row>
    <row r="55" spans="1:7" ht="15" x14ac:dyDescent="0.2">
      <c r="A55" s="32" t="s">
        <v>33</v>
      </c>
      <c r="B55" s="21" t="s">
        <v>80</v>
      </c>
      <c r="C55" s="31" t="s">
        <v>16</v>
      </c>
      <c r="D55" s="31" t="s">
        <v>31</v>
      </c>
      <c r="E55" s="31" t="s">
        <v>6</v>
      </c>
      <c r="F55" s="33">
        <v>5000</v>
      </c>
      <c r="G55" s="33">
        <v>5000</v>
      </c>
    </row>
    <row r="56" spans="1:7" ht="98.25" customHeight="1" x14ac:dyDescent="0.2">
      <c r="A56" s="23" t="s">
        <v>106</v>
      </c>
      <c r="B56" s="24" t="s">
        <v>107</v>
      </c>
      <c r="C56" s="42" t="s">
        <v>15</v>
      </c>
      <c r="D56" s="42" t="s">
        <v>15</v>
      </c>
      <c r="E56" s="42" t="s">
        <v>15</v>
      </c>
      <c r="F56" s="43">
        <f t="shared" ref="F56:G58" si="7">F57</f>
        <v>16000</v>
      </c>
      <c r="G56" s="43">
        <f t="shared" si="7"/>
        <v>16000</v>
      </c>
    </row>
    <row r="57" spans="1:7" ht="30" x14ac:dyDescent="0.2">
      <c r="A57" s="40" t="s">
        <v>17</v>
      </c>
      <c r="B57" s="21" t="s">
        <v>107</v>
      </c>
      <c r="C57" s="38" t="s">
        <v>16</v>
      </c>
      <c r="D57" s="38" t="s">
        <v>15</v>
      </c>
      <c r="E57" s="38" t="s">
        <v>15</v>
      </c>
      <c r="F57" s="39">
        <f t="shared" si="7"/>
        <v>16000</v>
      </c>
      <c r="G57" s="39">
        <f t="shared" si="7"/>
        <v>16000</v>
      </c>
    </row>
    <row r="58" spans="1:7" ht="21.75" customHeight="1" x14ac:dyDescent="0.2">
      <c r="A58" s="40" t="s">
        <v>23</v>
      </c>
      <c r="B58" s="21" t="s">
        <v>107</v>
      </c>
      <c r="C58" s="38" t="s">
        <v>16</v>
      </c>
      <c r="D58" s="38" t="s">
        <v>22</v>
      </c>
      <c r="E58" s="38" t="s">
        <v>15</v>
      </c>
      <c r="F58" s="39">
        <f t="shared" si="7"/>
        <v>16000</v>
      </c>
      <c r="G58" s="39">
        <f t="shared" si="7"/>
        <v>16000</v>
      </c>
    </row>
    <row r="59" spans="1:7" ht="15" x14ac:dyDescent="0.2">
      <c r="A59" s="32" t="s">
        <v>25</v>
      </c>
      <c r="B59" s="21" t="s">
        <v>107</v>
      </c>
      <c r="C59" s="31" t="s">
        <v>16</v>
      </c>
      <c r="D59" s="31" t="s">
        <v>22</v>
      </c>
      <c r="E59" s="31" t="s">
        <v>24</v>
      </c>
      <c r="F59" s="33">
        <v>16000</v>
      </c>
      <c r="G59" s="33">
        <v>16000</v>
      </c>
    </row>
    <row r="60" spans="1:7" ht="60" x14ac:dyDescent="0.2">
      <c r="A60" s="23" t="s">
        <v>89</v>
      </c>
      <c r="B60" s="24" t="s">
        <v>90</v>
      </c>
      <c r="C60" s="42" t="s">
        <v>15</v>
      </c>
      <c r="D60" s="42" t="s">
        <v>15</v>
      </c>
      <c r="E60" s="42" t="s">
        <v>15</v>
      </c>
      <c r="F60" s="43">
        <f t="shared" ref="F60:G62" si="8">F61</f>
        <v>650000</v>
      </c>
      <c r="G60" s="43">
        <f t="shared" si="8"/>
        <v>650000</v>
      </c>
    </row>
    <row r="61" spans="1:7" ht="30" x14ac:dyDescent="0.2">
      <c r="A61" s="40" t="s">
        <v>17</v>
      </c>
      <c r="B61" s="21" t="s">
        <v>90</v>
      </c>
      <c r="C61" s="38" t="s">
        <v>16</v>
      </c>
      <c r="D61" s="38" t="s">
        <v>15</v>
      </c>
      <c r="E61" s="38" t="s">
        <v>15</v>
      </c>
      <c r="F61" s="39">
        <f t="shared" si="8"/>
        <v>650000</v>
      </c>
      <c r="G61" s="39">
        <f t="shared" si="8"/>
        <v>650000</v>
      </c>
    </row>
    <row r="62" spans="1:7" ht="15" x14ac:dyDescent="0.2">
      <c r="A62" s="40" t="s">
        <v>23</v>
      </c>
      <c r="B62" s="21" t="s">
        <v>90</v>
      </c>
      <c r="C62" s="38" t="s">
        <v>16</v>
      </c>
      <c r="D62" s="38" t="s">
        <v>22</v>
      </c>
      <c r="E62" s="38" t="s">
        <v>15</v>
      </c>
      <c r="F62" s="39">
        <f t="shared" si="8"/>
        <v>650000</v>
      </c>
      <c r="G62" s="39">
        <f t="shared" si="8"/>
        <v>650000</v>
      </c>
    </row>
    <row r="63" spans="1:7" ht="15" x14ac:dyDescent="0.2">
      <c r="A63" s="32" t="s">
        <v>34</v>
      </c>
      <c r="B63" s="21" t="s">
        <v>90</v>
      </c>
      <c r="C63" s="31" t="s">
        <v>16</v>
      </c>
      <c r="D63" s="31" t="s">
        <v>22</v>
      </c>
      <c r="E63" s="31" t="s">
        <v>31</v>
      </c>
      <c r="F63" s="33">
        <v>650000</v>
      </c>
      <c r="G63" s="33">
        <v>650000</v>
      </c>
    </row>
    <row r="64" spans="1:7" ht="79.5" customHeight="1" x14ac:dyDescent="0.2">
      <c r="A64" s="23" t="s">
        <v>111</v>
      </c>
      <c r="B64" s="24" t="s">
        <v>112</v>
      </c>
      <c r="C64" s="42" t="s">
        <v>15</v>
      </c>
      <c r="D64" s="42" t="s">
        <v>15</v>
      </c>
      <c r="E64" s="42" t="s">
        <v>15</v>
      </c>
      <c r="F64" s="43">
        <f>F65+F68</f>
        <v>219700</v>
      </c>
      <c r="G64" s="43">
        <f>G65+G68</f>
        <v>219700</v>
      </c>
    </row>
    <row r="65" spans="1:7" ht="30" x14ac:dyDescent="0.2">
      <c r="A65" s="40" t="s">
        <v>27</v>
      </c>
      <c r="B65" s="21" t="s">
        <v>112</v>
      </c>
      <c r="C65" s="38" t="s">
        <v>26</v>
      </c>
      <c r="D65" s="38" t="s">
        <v>15</v>
      </c>
      <c r="E65" s="38" t="s">
        <v>15</v>
      </c>
      <c r="F65" s="39">
        <f>F66</f>
        <v>212700</v>
      </c>
      <c r="G65" s="39">
        <f>G66</f>
        <v>212700</v>
      </c>
    </row>
    <row r="66" spans="1:7" ht="15" x14ac:dyDescent="0.2">
      <c r="A66" s="40" t="s">
        <v>35</v>
      </c>
      <c r="B66" s="21" t="s">
        <v>112</v>
      </c>
      <c r="C66" s="38" t="s">
        <v>26</v>
      </c>
      <c r="D66" s="38" t="s">
        <v>5</v>
      </c>
      <c r="E66" s="38" t="s">
        <v>15</v>
      </c>
      <c r="F66" s="39">
        <f>F67</f>
        <v>212700</v>
      </c>
      <c r="G66" s="39">
        <f>G67</f>
        <v>212700</v>
      </c>
    </row>
    <row r="67" spans="1:7" ht="15" x14ac:dyDescent="0.2">
      <c r="A67" s="32" t="s">
        <v>36</v>
      </c>
      <c r="B67" s="21" t="s">
        <v>112</v>
      </c>
      <c r="C67" s="31" t="s">
        <v>26</v>
      </c>
      <c r="D67" s="31" t="s">
        <v>5</v>
      </c>
      <c r="E67" s="31" t="s">
        <v>31</v>
      </c>
      <c r="F67" s="33">
        <v>212700</v>
      </c>
      <c r="G67" s="33">
        <v>212700</v>
      </c>
    </row>
    <row r="68" spans="1:7" ht="38.25" customHeight="1" x14ac:dyDescent="0.2">
      <c r="A68" s="40" t="s">
        <v>17</v>
      </c>
      <c r="B68" s="21" t="s">
        <v>112</v>
      </c>
      <c r="C68" s="38" t="s">
        <v>16</v>
      </c>
      <c r="D68" s="38" t="s">
        <v>113</v>
      </c>
      <c r="E68" s="38" t="s">
        <v>15</v>
      </c>
      <c r="F68" s="39">
        <f>F69</f>
        <v>7000</v>
      </c>
      <c r="G68" s="39">
        <f>G69</f>
        <v>7000</v>
      </c>
    </row>
    <row r="69" spans="1:7" ht="15" x14ac:dyDescent="0.2">
      <c r="A69" s="40" t="s">
        <v>35</v>
      </c>
      <c r="B69" s="22" t="s">
        <v>112</v>
      </c>
      <c r="C69" s="46" t="s">
        <v>16</v>
      </c>
      <c r="D69" s="46" t="s">
        <v>5</v>
      </c>
      <c r="E69" s="46" t="s">
        <v>15</v>
      </c>
      <c r="F69" s="47">
        <f>F70</f>
        <v>7000</v>
      </c>
      <c r="G69" s="47">
        <f>G70</f>
        <v>7000</v>
      </c>
    </row>
    <row r="70" spans="1:7" ht="15" x14ac:dyDescent="0.2">
      <c r="A70" s="32" t="s">
        <v>36</v>
      </c>
      <c r="B70" s="30" t="s">
        <v>112</v>
      </c>
      <c r="C70" s="38" t="s">
        <v>16</v>
      </c>
      <c r="D70" s="38" t="s">
        <v>5</v>
      </c>
      <c r="E70" s="38" t="s">
        <v>31</v>
      </c>
      <c r="F70" s="39">
        <v>7000</v>
      </c>
      <c r="G70" s="39">
        <v>7000</v>
      </c>
    </row>
    <row r="71" spans="1:7" ht="60" x14ac:dyDescent="0.2">
      <c r="A71" s="23" t="s">
        <v>92</v>
      </c>
      <c r="B71" s="45" t="s">
        <v>93</v>
      </c>
      <c r="C71" s="42"/>
      <c r="D71" s="42"/>
      <c r="E71" s="42"/>
      <c r="F71" s="43">
        <f>F72+F75</f>
        <v>530000</v>
      </c>
      <c r="G71" s="43">
        <f>G72+G75</f>
        <v>530000</v>
      </c>
    </row>
    <row r="72" spans="1:7" ht="42.75" x14ac:dyDescent="0.2">
      <c r="A72" s="20" t="s">
        <v>17</v>
      </c>
      <c r="B72" s="30" t="s">
        <v>93</v>
      </c>
      <c r="C72" s="30" t="s">
        <v>16</v>
      </c>
      <c r="D72" s="38"/>
      <c r="E72" s="38"/>
      <c r="F72" s="39">
        <f>F73</f>
        <v>30000</v>
      </c>
      <c r="G72" s="39">
        <f>G73</f>
        <v>30000</v>
      </c>
    </row>
    <row r="73" spans="1:7" ht="15" x14ac:dyDescent="0.2">
      <c r="A73" s="40" t="s">
        <v>23</v>
      </c>
      <c r="B73" s="30" t="s">
        <v>93</v>
      </c>
      <c r="C73" s="38" t="s">
        <v>16</v>
      </c>
      <c r="D73" s="38" t="s">
        <v>22</v>
      </c>
      <c r="E73" s="38"/>
      <c r="F73" s="39">
        <f>F74</f>
        <v>30000</v>
      </c>
      <c r="G73" s="39">
        <f>G74</f>
        <v>30000</v>
      </c>
    </row>
    <row r="74" spans="1:7" ht="15" x14ac:dyDescent="0.2">
      <c r="A74" s="29" t="s">
        <v>91</v>
      </c>
      <c r="B74" s="30" t="s">
        <v>93</v>
      </c>
      <c r="C74" s="38" t="s">
        <v>16</v>
      </c>
      <c r="D74" s="38" t="s">
        <v>22</v>
      </c>
      <c r="E74" s="38" t="s">
        <v>45</v>
      </c>
      <c r="F74" s="39">
        <v>30000</v>
      </c>
      <c r="G74" s="39">
        <v>30000</v>
      </c>
    </row>
    <row r="75" spans="1:7" ht="42.75" x14ac:dyDescent="0.2">
      <c r="A75" s="20" t="s">
        <v>94</v>
      </c>
      <c r="B75" s="30" t="s">
        <v>93</v>
      </c>
      <c r="C75" s="30" t="s">
        <v>95</v>
      </c>
      <c r="D75" s="38"/>
      <c r="E75" s="38"/>
      <c r="F75" s="39">
        <f>F76</f>
        <v>500000</v>
      </c>
      <c r="G75" s="39">
        <f>G76</f>
        <v>500000</v>
      </c>
    </row>
    <row r="76" spans="1:7" ht="15" x14ac:dyDescent="0.2">
      <c r="A76" s="40" t="s">
        <v>23</v>
      </c>
      <c r="B76" s="30" t="s">
        <v>93</v>
      </c>
      <c r="C76" s="30" t="s">
        <v>95</v>
      </c>
      <c r="D76" s="38" t="s">
        <v>22</v>
      </c>
      <c r="E76" s="38"/>
      <c r="F76" s="39">
        <f>F77</f>
        <v>500000</v>
      </c>
      <c r="G76" s="39">
        <f>G77</f>
        <v>500000</v>
      </c>
    </row>
    <row r="77" spans="1:7" ht="15" x14ac:dyDescent="0.2">
      <c r="A77" s="29" t="s">
        <v>91</v>
      </c>
      <c r="B77" s="30" t="s">
        <v>93</v>
      </c>
      <c r="C77" s="38" t="s">
        <v>95</v>
      </c>
      <c r="D77" s="38" t="s">
        <v>22</v>
      </c>
      <c r="E77" s="38" t="s">
        <v>45</v>
      </c>
      <c r="F77" s="39">
        <v>500000</v>
      </c>
      <c r="G77" s="39">
        <v>500000</v>
      </c>
    </row>
    <row r="78" spans="1:7" ht="1.5" customHeight="1" x14ac:dyDescent="0.2">
      <c r="A78" s="25" t="s">
        <v>116</v>
      </c>
      <c r="B78" s="26" t="s">
        <v>109</v>
      </c>
      <c r="C78" s="42"/>
      <c r="D78" s="42"/>
      <c r="E78" s="42"/>
      <c r="F78" s="43">
        <f>F79</f>
        <v>0</v>
      </c>
      <c r="G78" s="43">
        <f>G79</f>
        <v>0</v>
      </c>
    </row>
    <row r="79" spans="1:7" ht="37.5" hidden="1" customHeight="1" x14ac:dyDescent="0.2">
      <c r="A79" s="20" t="s">
        <v>27</v>
      </c>
      <c r="B79" s="28" t="s">
        <v>109</v>
      </c>
      <c r="C79" s="28" t="s">
        <v>26</v>
      </c>
      <c r="D79" s="38"/>
      <c r="E79" s="38"/>
      <c r="F79" s="39">
        <f>F80</f>
        <v>0</v>
      </c>
      <c r="G79" s="39">
        <f>G80</f>
        <v>0</v>
      </c>
    </row>
    <row r="80" spans="1:7" ht="15" hidden="1" x14ac:dyDescent="0.2">
      <c r="A80" s="27" t="s">
        <v>108</v>
      </c>
      <c r="B80" s="28" t="s">
        <v>109</v>
      </c>
      <c r="C80" s="28" t="s">
        <v>26</v>
      </c>
      <c r="D80" s="38" t="s">
        <v>114</v>
      </c>
      <c r="E80" s="38" t="s">
        <v>114</v>
      </c>
      <c r="F80" s="39">
        <v>0</v>
      </c>
      <c r="G80" s="39">
        <v>0</v>
      </c>
    </row>
    <row r="81" spans="1:7" ht="99.75" customHeight="1" x14ac:dyDescent="0.2">
      <c r="A81" s="25" t="s">
        <v>110</v>
      </c>
      <c r="B81" s="26" t="s">
        <v>122</v>
      </c>
      <c r="C81" s="42" t="s">
        <v>37</v>
      </c>
      <c r="D81" s="42" t="s">
        <v>15</v>
      </c>
      <c r="E81" s="42" t="s">
        <v>15</v>
      </c>
      <c r="F81" s="43">
        <f>F82</f>
        <v>4957900</v>
      </c>
      <c r="G81" s="43">
        <f>G82</f>
        <v>4957900</v>
      </c>
    </row>
    <row r="82" spans="1:7" ht="15" x14ac:dyDescent="0.2">
      <c r="A82" s="40" t="s">
        <v>39</v>
      </c>
      <c r="B82" s="26" t="s">
        <v>122</v>
      </c>
      <c r="C82" s="38" t="s">
        <v>37</v>
      </c>
      <c r="D82" s="38" t="s">
        <v>38</v>
      </c>
      <c r="E82" s="38" t="s">
        <v>15</v>
      </c>
      <c r="F82" s="39">
        <f>F83</f>
        <v>4957900</v>
      </c>
      <c r="G82" s="39">
        <f>G83</f>
        <v>4957900</v>
      </c>
    </row>
    <row r="83" spans="1:7" ht="15" x14ac:dyDescent="0.2">
      <c r="A83" s="32" t="s">
        <v>40</v>
      </c>
      <c r="B83" s="26" t="s">
        <v>122</v>
      </c>
      <c r="C83" s="31" t="s">
        <v>37</v>
      </c>
      <c r="D83" s="31" t="s">
        <v>38</v>
      </c>
      <c r="E83" s="31" t="s">
        <v>31</v>
      </c>
      <c r="F83" s="33">
        <v>4957900</v>
      </c>
      <c r="G83" s="33">
        <v>4957900</v>
      </c>
    </row>
    <row r="84" spans="1:7" ht="60.75" customHeight="1" x14ac:dyDescent="0.2">
      <c r="A84" s="41" t="s">
        <v>42</v>
      </c>
      <c r="B84" s="42" t="s">
        <v>41</v>
      </c>
      <c r="C84" s="42" t="s">
        <v>15</v>
      </c>
      <c r="D84" s="42" t="s">
        <v>15</v>
      </c>
      <c r="E84" s="42" t="s">
        <v>15</v>
      </c>
      <c r="F84" s="43">
        <f>F85+F88</f>
        <v>750003.26</v>
      </c>
      <c r="G84" s="43">
        <f>G85+G88</f>
        <v>750003.26</v>
      </c>
    </row>
    <row r="85" spans="1:7" ht="45" x14ac:dyDescent="0.2">
      <c r="A85" s="40" t="s">
        <v>44</v>
      </c>
      <c r="B85" s="38" t="s">
        <v>41</v>
      </c>
      <c r="C85" s="38" t="s">
        <v>43</v>
      </c>
      <c r="D85" s="38" t="s">
        <v>15</v>
      </c>
      <c r="E85" s="38" t="s">
        <v>15</v>
      </c>
      <c r="F85" s="39">
        <f>F86</f>
        <v>730403.26</v>
      </c>
      <c r="G85" s="39">
        <f>G86</f>
        <v>730403.26</v>
      </c>
    </row>
    <row r="86" spans="1:7" ht="15" x14ac:dyDescent="0.2">
      <c r="A86" s="40" t="s">
        <v>32</v>
      </c>
      <c r="B86" s="38" t="s">
        <v>41</v>
      </c>
      <c r="C86" s="38" t="s">
        <v>43</v>
      </c>
      <c r="D86" s="38" t="s">
        <v>31</v>
      </c>
      <c r="E86" s="38" t="s">
        <v>15</v>
      </c>
      <c r="F86" s="39">
        <f>F87</f>
        <v>730403.26</v>
      </c>
      <c r="G86" s="39">
        <f>G87</f>
        <v>730403.26</v>
      </c>
    </row>
    <row r="87" spans="1:7" ht="45" x14ac:dyDescent="0.2">
      <c r="A87" s="32" t="s">
        <v>46</v>
      </c>
      <c r="B87" s="31" t="s">
        <v>41</v>
      </c>
      <c r="C87" s="31" t="s">
        <v>43</v>
      </c>
      <c r="D87" s="31" t="s">
        <v>31</v>
      </c>
      <c r="E87" s="31" t="s">
        <v>45</v>
      </c>
      <c r="F87" s="33">
        <v>730403.26</v>
      </c>
      <c r="G87" s="33">
        <v>730403.26</v>
      </c>
    </row>
    <row r="88" spans="1:7" ht="45" x14ac:dyDescent="0.2">
      <c r="A88" s="40" t="s">
        <v>48</v>
      </c>
      <c r="B88" s="38" t="s">
        <v>41</v>
      </c>
      <c r="C88" s="38" t="s">
        <v>47</v>
      </c>
      <c r="D88" s="38"/>
      <c r="E88" s="38"/>
      <c r="F88" s="39">
        <f>F89</f>
        <v>19600</v>
      </c>
      <c r="G88" s="39">
        <f>G89</f>
        <v>19600</v>
      </c>
    </row>
    <row r="89" spans="1:7" ht="15" x14ac:dyDescent="0.2">
      <c r="A89" s="40" t="s">
        <v>32</v>
      </c>
      <c r="B89" s="38" t="s">
        <v>41</v>
      </c>
      <c r="C89" s="38" t="s">
        <v>47</v>
      </c>
      <c r="D89" s="38" t="s">
        <v>31</v>
      </c>
      <c r="E89" s="38" t="s">
        <v>15</v>
      </c>
      <c r="F89" s="39">
        <f>F90</f>
        <v>19600</v>
      </c>
      <c r="G89" s="39">
        <f>G90</f>
        <v>19600</v>
      </c>
    </row>
    <row r="90" spans="1:7" ht="45" x14ac:dyDescent="0.2">
      <c r="A90" s="32" t="s">
        <v>46</v>
      </c>
      <c r="B90" s="31" t="s">
        <v>41</v>
      </c>
      <c r="C90" s="31" t="s">
        <v>47</v>
      </c>
      <c r="D90" s="31" t="s">
        <v>31</v>
      </c>
      <c r="E90" s="31" t="s">
        <v>45</v>
      </c>
      <c r="F90" s="33">
        <v>19600</v>
      </c>
      <c r="G90" s="33">
        <v>19600</v>
      </c>
    </row>
    <row r="91" spans="1:7" ht="48.75" customHeight="1" x14ac:dyDescent="0.2">
      <c r="A91" s="41" t="s">
        <v>50</v>
      </c>
      <c r="B91" s="42" t="s">
        <v>49</v>
      </c>
      <c r="C91" s="42" t="s">
        <v>15</v>
      </c>
      <c r="D91" s="42" t="s">
        <v>15</v>
      </c>
      <c r="E91" s="42" t="s">
        <v>15</v>
      </c>
      <c r="F91" s="43">
        <f>F92+F95</f>
        <v>606650</v>
      </c>
      <c r="G91" s="43">
        <f>G92+G95</f>
        <v>582610</v>
      </c>
    </row>
    <row r="92" spans="1:7" ht="45" x14ac:dyDescent="0.2">
      <c r="A92" s="40" t="s">
        <v>44</v>
      </c>
      <c r="B92" s="38" t="s">
        <v>49</v>
      </c>
      <c r="C92" s="38" t="s">
        <v>43</v>
      </c>
      <c r="D92" s="38" t="s">
        <v>15</v>
      </c>
      <c r="E92" s="38" t="s">
        <v>15</v>
      </c>
      <c r="F92" s="39">
        <f>F93</f>
        <v>550802</v>
      </c>
      <c r="G92" s="39">
        <f>G93</f>
        <v>550802</v>
      </c>
    </row>
    <row r="93" spans="1:7" ht="15" x14ac:dyDescent="0.2">
      <c r="A93" s="40" t="s">
        <v>51</v>
      </c>
      <c r="B93" s="38" t="s">
        <v>49</v>
      </c>
      <c r="C93" s="38" t="s">
        <v>43</v>
      </c>
      <c r="D93" s="38" t="s">
        <v>45</v>
      </c>
      <c r="E93" s="38" t="s">
        <v>15</v>
      </c>
      <c r="F93" s="39">
        <f>F94</f>
        <v>550802</v>
      </c>
      <c r="G93" s="39">
        <f>G94</f>
        <v>550802</v>
      </c>
    </row>
    <row r="94" spans="1:7" ht="15" x14ac:dyDescent="0.2">
      <c r="A94" s="32" t="s">
        <v>52</v>
      </c>
      <c r="B94" s="31" t="s">
        <v>49</v>
      </c>
      <c r="C94" s="31" t="s">
        <v>43</v>
      </c>
      <c r="D94" s="31" t="s">
        <v>45</v>
      </c>
      <c r="E94" s="31" t="s">
        <v>24</v>
      </c>
      <c r="F94" s="33">
        <v>550802</v>
      </c>
      <c r="G94" s="33">
        <v>550802</v>
      </c>
    </row>
    <row r="95" spans="1:7" ht="30" x14ac:dyDescent="0.2">
      <c r="A95" s="40" t="s">
        <v>17</v>
      </c>
      <c r="B95" s="38" t="s">
        <v>49</v>
      </c>
      <c r="C95" s="38" t="s">
        <v>47</v>
      </c>
      <c r="D95" s="38" t="s">
        <v>15</v>
      </c>
      <c r="E95" s="38" t="s">
        <v>15</v>
      </c>
      <c r="F95" s="39">
        <f>F96</f>
        <v>55848</v>
      </c>
      <c r="G95" s="39">
        <f>G96</f>
        <v>31808</v>
      </c>
    </row>
    <row r="96" spans="1:7" ht="15" x14ac:dyDescent="0.2">
      <c r="A96" s="40" t="s">
        <v>51</v>
      </c>
      <c r="B96" s="38" t="s">
        <v>49</v>
      </c>
      <c r="C96" s="38" t="s">
        <v>47</v>
      </c>
      <c r="D96" s="38" t="s">
        <v>45</v>
      </c>
      <c r="E96" s="38" t="s">
        <v>15</v>
      </c>
      <c r="F96" s="39">
        <f>F97</f>
        <v>55848</v>
      </c>
      <c r="G96" s="39">
        <f>G97</f>
        <v>31808</v>
      </c>
    </row>
    <row r="97" spans="1:7" ht="15" x14ac:dyDescent="0.2">
      <c r="A97" s="32" t="s">
        <v>52</v>
      </c>
      <c r="B97" s="31" t="s">
        <v>49</v>
      </c>
      <c r="C97" s="31" t="s">
        <v>47</v>
      </c>
      <c r="D97" s="31" t="s">
        <v>45</v>
      </c>
      <c r="E97" s="31" t="s">
        <v>24</v>
      </c>
      <c r="F97" s="33">
        <v>55848</v>
      </c>
      <c r="G97" s="33">
        <v>31808</v>
      </c>
    </row>
    <row r="98" spans="1:7" ht="50.25" customHeight="1" x14ac:dyDescent="0.2">
      <c r="A98" s="41" t="s">
        <v>54</v>
      </c>
      <c r="B98" s="42" t="s">
        <v>53</v>
      </c>
      <c r="C98" s="42" t="s">
        <v>15</v>
      </c>
      <c r="D98" s="42" t="s">
        <v>15</v>
      </c>
      <c r="E98" s="42" t="s">
        <v>15</v>
      </c>
      <c r="F98" s="43">
        <f>F99+F102+F105</f>
        <v>5244156.6399999997</v>
      </c>
      <c r="G98" s="43">
        <f>G99+G102+G105</f>
        <v>4804376.54</v>
      </c>
    </row>
    <row r="99" spans="1:7" ht="45" x14ac:dyDescent="0.2">
      <c r="A99" s="40" t="s">
        <v>44</v>
      </c>
      <c r="B99" s="38" t="s">
        <v>53</v>
      </c>
      <c r="C99" s="38" t="s">
        <v>43</v>
      </c>
      <c r="D99" s="38" t="s">
        <v>15</v>
      </c>
      <c r="E99" s="38" t="s">
        <v>15</v>
      </c>
      <c r="F99" s="39">
        <f>F100</f>
        <v>4051677.63</v>
      </c>
      <c r="G99" s="39">
        <f>G100</f>
        <v>4051677.63</v>
      </c>
    </row>
    <row r="100" spans="1:7" ht="15" x14ac:dyDescent="0.2">
      <c r="A100" s="40" t="s">
        <v>32</v>
      </c>
      <c r="B100" s="38" t="s">
        <v>53</v>
      </c>
      <c r="C100" s="38" t="s">
        <v>43</v>
      </c>
      <c r="D100" s="38" t="s">
        <v>31</v>
      </c>
      <c r="E100" s="38" t="s">
        <v>15</v>
      </c>
      <c r="F100" s="39">
        <f>F101</f>
        <v>4051677.63</v>
      </c>
      <c r="G100" s="39">
        <f>G101</f>
        <v>4051677.63</v>
      </c>
    </row>
    <row r="101" spans="1:7" ht="60" x14ac:dyDescent="0.2">
      <c r="A101" s="32" t="s">
        <v>55</v>
      </c>
      <c r="B101" s="31" t="s">
        <v>53</v>
      </c>
      <c r="C101" s="31" t="s">
        <v>43</v>
      </c>
      <c r="D101" s="31" t="s">
        <v>31</v>
      </c>
      <c r="E101" s="31" t="s">
        <v>18</v>
      </c>
      <c r="F101" s="33">
        <v>4051677.63</v>
      </c>
      <c r="G101" s="33">
        <v>4051677.63</v>
      </c>
    </row>
    <row r="102" spans="1:7" ht="45" x14ac:dyDescent="0.2">
      <c r="A102" s="40" t="s">
        <v>48</v>
      </c>
      <c r="B102" s="38" t="s">
        <v>53</v>
      </c>
      <c r="C102" s="38" t="s">
        <v>47</v>
      </c>
      <c r="D102" s="38" t="s">
        <v>15</v>
      </c>
      <c r="E102" s="38" t="s">
        <v>15</v>
      </c>
      <c r="F102" s="39">
        <f>F103</f>
        <v>357200</v>
      </c>
      <c r="G102" s="39">
        <f>G103</f>
        <v>357200</v>
      </c>
    </row>
    <row r="103" spans="1:7" ht="15" x14ac:dyDescent="0.2">
      <c r="A103" s="40" t="s">
        <v>32</v>
      </c>
      <c r="B103" s="38" t="s">
        <v>53</v>
      </c>
      <c r="C103" s="38" t="s">
        <v>47</v>
      </c>
      <c r="D103" s="38" t="s">
        <v>31</v>
      </c>
      <c r="E103" s="38" t="s">
        <v>15</v>
      </c>
      <c r="F103" s="39">
        <f>F104</f>
        <v>357200</v>
      </c>
      <c r="G103" s="39">
        <f>G104</f>
        <v>357200</v>
      </c>
    </row>
    <row r="104" spans="1:7" ht="60" x14ac:dyDescent="0.2">
      <c r="A104" s="32" t="s">
        <v>55</v>
      </c>
      <c r="B104" s="31" t="s">
        <v>53</v>
      </c>
      <c r="C104" s="31" t="s">
        <v>47</v>
      </c>
      <c r="D104" s="31" t="s">
        <v>31</v>
      </c>
      <c r="E104" s="31" t="s">
        <v>18</v>
      </c>
      <c r="F104" s="33">
        <v>357200</v>
      </c>
      <c r="G104" s="33">
        <v>357200</v>
      </c>
    </row>
    <row r="105" spans="1:7" ht="30" x14ac:dyDescent="0.2">
      <c r="A105" s="40" t="s">
        <v>17</v>
      </c>
      <c r="B105" s="38" t="s">
        <v>53</v>
      </c>
      <c r="C105" s="38" t="s">
        <v>16</v>
      </c>
      <c r="D105" s="38" t="s">
        <v>15</v>
      </c>
      <c r="E105" s="38" t="s">
        <v>15</v>
      </c>
      <c r="F105" s="39">
        <f>F106</f>
        <v>835279.01000000013</v>
      </c>
      <c r="G105" s="39">
        <f>G106</f>
        <v>395498.91000000015</v>
      </c>
    </row>
    <row r="106" spans="1:7" ht="15" x14ac:dyDescent="0.2">
      <c r="A106" s="40" t="s">
        <v>32</v>
      </c>
      <c r="B106" s="38" t="s">
        <v>53</v>
      </c>
      <c r="C106" s="38" t="s">
        <v>16</v>
      </c>
      <c r="D106" s="38" t="s">
        <v>31</v>
      </c>
      <c r="E106" s="38" t="s">
        <v>15</v>
      </c>
      <c r="F106" s="39">
        <f>F107</f>
        <v>835279.01000000013</v>
      </c>
      <c r="G106" s="39">
        <f>G107</f>
        <v>395498.91000000015</v>
      </c>
    </row>
    <row r="107" spans="1:7" ht="60" x14ac:dyDescent="0.2">
      <c r="A107" s="32" t="s">
        <v>55</v>
      </c>
      <c r="B107" s="31" t="s">
        <v>53</v>
      </c>
      <c r="C107" s="31" t="s">
        <v>16</v>
      </c>
      <c r="D107" s="31" t="s">
        <v>31</v>
      </c>
      <c r="E107" s="31" t="s">
        <v>18</v>
      </c>
      <c r="F107" s="33">
        <f>1273929.11-438650.1</f>
        <v>835279.01000000013</v>
      </c>
      <c r="G107" s="33">
        <f>1273929.11-878430.2</f>
        <v>395498.91000000015</v>
      </c>
    </row>
    <row r="108" spans="1:7" ht="47.25" customHeight="1" x14ac:dyDescent="0.2">
      <c r="A108" s="41" t="s">
        <v>57</v>
      </c>
      <c r="B108" s="42" t="s">
        <v>56</v>
      </c>
      <c r="C108" s="42" t="s">
        <v>15</v>
      </c>
      <c r="D108" s="42" t="s">
        <v>15</v>
      </c>
      <c r="E108" s="42" t="s">
        <v>15</v>
      </c>
      <c r="F108" s="43">
        <f>F109+F112</f>
        <v>22600</v>
      </c>
      <c r="G108" s="43">
        <f>G109+G112</f>
        <v>22600</v>
      </c>
    </row>
    <row r="109" spans="1:7" ht="45" x14ac:dyDescent="0.2">
      <c r="A109" s="40" t="s">
        <v>44</v>
      </c>
      <c r="B109" s="38" t="s">
        <v>56</v>
      </c>
      <c r="C109" s="38" t="s">
        <v>43</v>
      </c>
      <c r="D109" s="38" t="s">
        <v>15</v>
      </c>
      <c r="E109" s="38" t="s">
        <v>15</v>
      </c>
      <c r="F109" s="39">
        <f>F110</f>
        <v>8106</v>
      </c>
      <c r="G109" s="39">
        <f>G110</f>
        <v>8106</v>
      </c>
    </row>
    <row r="110" spans="1:7" ht="15" x14ac:dyDescent="0.2">
      <c r="A110" s="40" t="s">
        <v>32</v>
      </c>
      <c r="B110" s="38" t="s">
        <v>56</v>
      </c>
      <c r="C110" s="38" t="s">
        <v>43</v>
      </c>
      <c r="D110" s="38" t="s">
        <v>31</v>
      </c>
      <c r="E110" s="38" t="s">
        <v>15</v>
      </c>
      <c r="F110" s="39">
        <f>F111</f>
        <v>8106</v>
      </c>
      <c r="G110" s="39">
        <f>G111</f>
        <v>8106</v>
      </c>
    </row>
    <row r="111" spans="1:7" ht="15" x14ac:dyDescent="0.2">
      <c r="A111" s="32" t="s">
        <v>33</v>
      </c>
      <c r="B111" s="31" t="s">
        <v>56</v>
      </c>
      <c r="C111" s="31" t="s">
        <v>43</v>
      </c>
      <c r="D111" s="31" t="s">
        <v>31</v>
      </c>
      <c r="E111" s="31" t="s">
        <v>6</v>
      </c>
      <c r="F111" s="33">
        <v>8106</v>
      </c>
      <c r="G111" s="33">
        <v>8106</v>
      </c>
    </row>
    <row r="112" spans="1:7" ht="30" x14ac:dyDescent="0.2">
      <c r="A112" s="40" t="s">
        <v>17</v>
      </c>
      <c r="B112" s="38" t="s">
        <v>56</v>
      </c>
      <c r="C112" s="38" t="s">
        <v>16</v>
      </c>
      <c r="D112" s="38" t="s">
        <v>15</v>
      </c>
      <c r="E112" s="38" t="s">
        <v>15</v>
      </c>
      <c r="F112" s="39">
        <f>F113</f>
        <v>14494</v>
      </c>
      <c r="G112" s="39">
        <f>G113</f>
        <v>14494</v>
      </c>
    </row>
    <row r="113" spans="1:7" ht="15" x14ac:dyDescent="0.2">
      <c r="A113" s="40" t="s">
        <v>32</v>
      </c>
      <c r="B113" s="38" t="s">
        <v>56</v>
      </c>
      <c r="C113" s="38" t="s">
        <v>16</v>
      </c>
      <c r="D113" s="38" t="s">
        <v>31</v>
      </c>
      <c r="E113" s="38" t="s">
        <v>15</v>
      </c>
      <c r="F113" s="39">
        <f>F114</f>
        <v>14494</v>
      </c>
      <c r="G113" s="39">
        <f>G114</f>
        <v>14494</v>
      </c>
    </row>
    <row r="114" spans="1:7" ht="15" x14ac:dyDescent="0.2">
      <c r="A114" s="32" t="s">
        <v>33</v>
      </c>
      <c r="B114" s="31" t="s">
        <v>56</v>
      </c>
      <c r="C114" s="31" t="s">
        <v>16</v>
      </c>
      <c r="D114" s="31" t="s">
        <v>31</v>
      </c>
      <c r="E114" s="31" t="s">
        <v>6</v>
      </c>
      <c r="F114" s="33">
        <v>14494</v>
      </c>
      <c r="G114" s="33">
        <v>14494</v>
      </c>
    </row>
    <row r="115" spans="1:7" ht="57" x14ac:dyDescent="0.2">
      <c r="A115" s="41" t="s">
        <v>59</v>
      </c>
      <c r="B115" s="42" t="s">
        <v>58</v>
      </c>
      <c r="C115" s="42" t="s">
        <v>15</v>
      </c>
      <c r="D115" s="42" t="s">
        <v>15</v>
      </c>
      <c r="E115" s="42" t="s">
        <v>15</v>
      </c>
      <c r="F115" s="43">
        <f t="shared" ref="F115:G117" si="9">F116</f>
        <v>96000</v>
      </c>
      <c r="G115" s="43">
        <f t="shared" si="9"/>
        <v>96000</v>
      </c>
    </row>
    <row r="116" spans="1:7" ht="63" customHeight="1" x14ac:dyDescent="0.2">
      <c r="A116" s="40" t="s">
        <v>115</v>
      </c>
      <c r="B116" s="38" t="s">
        <v>58</v>
      </c>
      <c r="C116" s="38" t="s">
        <v>61</v>
      </c>
      <c r="D116" s="38" t="s">
        <v>15</v>
      </c>
      <c r="E116" s="38" t="s">
        <v>15</v>
      </c>
      <c r="F116" s="39">
        <f t="shared" si="9"/>
        <v>96000</v>
      </c>
      <c r="G116" s="39">
        <f t="shared" si="9"/>
        <v>96000</v>
      </c>
    </row>
    <row r="117" spans="1:7" ht="15" x14ac:dyDescent="0.2">
      <c r="A117" s="40" t="s">
        <v>32</v>
      </c>
      <c r="B117" s="38" t="s">
        <v>58</v>
      </c>
      <c r="C117" s="38" t="s">
        <v>61</v>
      </c>
      <c r="D117" s="38" t="s">
        <v>31</v>
      </c>
      <c r="E117" s="38" t="s">
        <v>15</v>
      </c>
      <c r="F117" s="39">
        <f t="shared" si="9"/>
        <v>96000</v>
      </c>
      <c r="G117" s="39">
        <f t="shared" si="9"/>
        <v>96000</v>
      </c>
    </row>
    <row r="118" spans="1:7" ht="56.25" customHeight="1" x14ac:dyDescent="0.2">
      <c r="A118" s="32" t="s">
        <v>60</v>
      </c>
      <c r="B118" s="31" t="s">
        <v>58</v>
      </c>
      <c r="C118" s="31" t="s">
        <v>61</v>
      </c>
      <c r="D118" s="31" t="s">
        <v>31</v>
      </c>
      <c r="E118" s="31" t="s">
        <v>24</v>
      </c>
      <c r="F118" s="33">
        <v>96000</v>
      </c>
      <c r="G118" s="33">
        <v>96000</v>
      </c>
    </row>
    <row r="119" spans="1:7" ht="42.75" x14ac:dyDescent="0.2">
      <c r="A119" s="41" t="s">
        <v>63</v>
      </c>
      <c r="B119" s="42" t="s">
        <v>62</v>
      </c>
      <c r="C119" s="42" t="s">
        <v>15</v>
      </c>
      <c r="D119" s="42" t="s">
        <v>15</v>
      </c>
      <c r="E119" s="42" t="s">
        <v>15</v>
      </c>
      <c r="F119" s="43">
        <f t="shared" ref="F119:G121" si="10">F120</f>
        <v>10000</v>
      </c>
      <c r="G119" s="43">
        <f t="shared" si="10"/>
        <v>10000</v>
      </c>
    </row>
    <row r="120" spans="1:7" ht="15" x14ac:dyDescent="0.2">
      <c r="A120" s="40" t="s">
        <v>65</v>
      </c>
      <c r="B120" s="38" t="s">
        <v>62</v>
      </c>
      <c r="C120" s="38" t="s">
        <v>64</v>
      </c>
      <c r="D120" s="38" t="s">
        <v>15</v>
      </c>
      <c r="E120" s="38" t="s">
        <v>15</v>
      </c>
      <c r="F120" s="39">
        <f t="shared" si="10"/>
        <v>10000</v>
      </c>
      <c r="G120" s="39">
        <f t="shared" si="10"/>
        <v>10000</v>
      </c>
    </row>
    <row r="121" spans="1:7" ht="15" x14ac:dyDescent="0.2">
      <c r="A121" s="40" t="s">
        <v>32</v>
      </c>
      <c r="B121" s="38" t="s">
        <v>62</v>
      </c>
      <c r="C121" s="38" t="s">
        <v>64</v>
      </c>
      <c r="D121" s="38" t="s">
        <v>31</v>
      </c>
      <c r="E121" s="38" t="s">
        <v>15</v>
      </c>
      <c r="F121" s="39">
        <f t="shared" si="10"/>
        <v>10000</v>
      </c>
      <c r="G121" s="39">
        <f t="shared" si="10"/>
        <v>10000</v>
      </c>
    </row>
    <row r="122" spans="1:7" ht="15" x14ac:dyDescent="0.2">
      <c r="A122" s="35" t="s">
        <v>66</v>
      </c>
      <c r="B122" s="36" t="s">
        <v>62</v>
      </c>
      <c r="C122" s="36" t="s">
        <v>64</v>
      </c>
      <c r="D122" s="36" t="s">
        <v>31</v>
      </c>
      <c r="E122" s="36" t="s">
        <v>5</v>
      </c>
      <c r="F122" s="37">
        <v>10000</v>
      </c>
      <c r="G122" s="47">
        <v>10000</v>
      </c>
    </row>
    <row r="123" spans="1:7" ht="45" customHeight="1" x14ac:dyDescent="0.2">
      <c r="A123" s="63" t="s">
        <v>139</v>
      </c>
      <c r="B123" s="42" t="s">
        <v>140</v>
      </c>
      <c r="C123" s="42" t="s">
        <v>141</v>
      </c>
      <c r="D123" s="42"/>
      <c r="E123" s="64"/>
      <c r="F123" s="39"/>
      <c r="G123" s="39"/>
    </row>
    <row r="124" spans="1:7" ht="21.75" customHeight="1" x14ac:dyDescent="0.25">
      <c r="A124" s="65" t="s">
        <v>142</v>
      </c>
      <c r="B124" s="38" t="s">
        <v>140</v>
      </c>
      <c r="C124" s="38" t="s">
        <v>141</v>
      </c>
      <c r="D124" s="38" t="s">
        <v>143</v>
      </c>
      <c r="E124" s="66" t="s">
        <v>144</v>
      </c>
      <c r="F124" s="39"/>
      <c r="G124" s="39"/>
    </row>
    <row r="125" spans="1:7" ht="40.5" customHeight="1" x14ac:dyDescent="0.2">
      <c r="A125" s="41" t="s">
        <v>132</v>
      </c>
      <c r="B125" s="42" t="s">
        <v>133</v>
      </c>
      <c r="C125" s="42"/>
      <c r="D125" s="42"/>
      <c r="E125" s="42"/>
      <c r="F125" s="43">
        <f t="shared" ref="F125:G127" si="11">F126</f>
        <v>12000</v>
      </c>
      <c r="G125" s="43">
        <f t="shared" si="11"/>
        <v>12000</v>
      </c>
    </row>
    <row r="126" spans="1:7" ht="15" x14ac:dyDescent="0.2">
      <c r="A126" s="40" t="s">
        <v>134</v>
      </c>
      <c r="B126" s="38" t="s">
        <v>133</v>
      </c>
      <c r="C126" s="38" t="s">
        <v>135</v>
      </c>
      <c r="D126" s="38"/>
      <c r="E126" s="38"/>
      <c r="F126" s="39">
        <f t="shared" si="11"/>
        <v>12000</v>
      </c>
      <c r="G126" s="39">
        <f t="shared" si="11"/>
        <v>12000</v>
      </c>
    </row>
    <row r="127" spans="1:7" ht="15" x14ac:dyDescent="0.2">
      <c r="A127" s="40" t="s">
        <v>136</v>
      </c>
      <c r="B127" s="38" t="s">
        <v>133</v>
      </c>
      <c r="C127" s="38" t="s">
        <v>135</v>
      </c>
      <c r="D127" s="38" t="s">
        <v>4</v>
      </c>
      <c r="E127" s="38"/>
      <c r="F127" s="39">
        <f t="shared" si="11"/>
        <v>12000</v>
      </c>
      <c r="G127" s="39">
        <f t="shared" si="11"/>
        <v>12000</v>
      </c>
    </row>
    <row r="128" spans="1:7" ht="15" x14ac:dyDescent="0.2">
      <c r="A128" s="40" t="s">
        <v>137</v>
      </c>
      <c r="B128" s="38" t="s">
        <v>133</v>
      </c>
      <c r="C128" s="38" t="s">
        <v>135</v>
      </c>
      <c r="D128" s="38" t="s">
        <v>4</v>
      </c>
      <c r="E128" s="38" t="s">
        <v>31</v>
      </c>
      <c r="F128" s="39">
        <v>12000</v>
      </c>
      <c r="G128" s="39">
        <v>12000</v>
      </c>
    </row>
    <row r="129" spans="1:7" ht="15" x14ac:dyDescent="0.2">
      <c r="A129" s="40" t="s">
        <v>32</v>
      </c>
      <c r="B129" s="38" t="s">
        <v>72</v>
      </c>
      <c r="C129" s="38" t="s">
        <v>69</v>
      </c>
      <c r="D129" s="38" t="s">
        <v>31</v>
      </c>
      <c r="E129" s="38"/>
      <c r="F129" s="39">
        <f>F130</f>
        <v>60297</v>
      </c>
      <c r="G129" s="39">
        <f>G130</f>
        <v>60297</v>
      </c>
    </row>
    <row r="130" spans="1:7" ht="28.5" x14ac:dyDescent="0.2">
      <c r="A130" s="41" t="s">
        <v>71</v>
      </c>
      <c r="B130" s="42" t="s">
        <v>72</v>
      </c>
      <c r="C130" s="42" t="s">
        <v>69</v>
      </c>
      <c r="D130" s="42" t="s">
        <v>31</v>
      </c>
      <c r="E130" s="42" t="s">
        <v>18</v>
      </c>
      <c r="F130" s="43">
        <v>60297</v>
      </c>
      <c r="G130" s="43">
        <v>60297</v>
      </c>
    </row>
    <row r="131" spans="1:7" ht="15" x14ac:dyDescent="0.2">
      <c r="A131" s="40" t="s">
        <v>32</v>
      </c>
      <c r="B131" s="38" t="s">
        <v>73</v>
      </c>
      <c r="C131" s="38" t="s">
        <v>69</v>
      </c>
      <c r="D131" s="38" t="s">
        <v>31</v>
      </c>
      <c r="E131" s="38"/>
      <c r="F131" s="39">
        <f>F132</f>
        <v>8397</v>
      </c>
      <c r="G131" s="39">
        <f>G132</f>
        <v>8397</v>
      </c>
    </row>
    <row r="132" spans="1:7" ht="62.25" customHeight="1" x14ac:dyDescent="0.2">
      <c r="A132" s="41" t="s">
        <v>70</v>
      </c>
      <c r="B132" s="42" t="s">
        <v>73</v>
      </c>
      <c r="C132" s="42" t="s">
        <v>69</v>
      </c>
      <c r="D132" s="42" t="s">
        <v>31</v>
      </c>
      <c r="E132" s="42" t="s">
        <v>18</v>
      </c>
      <c r="F132" s="43">
        <v>8397</v>
      </c>
      <c r="G132" s="43">
        <v>8397</v>
      </c>
    </row>
    <row r="133" spans="1:7" ht="21" customHeight="1" x14ac:dyDescent="0.2">
      <c r="A133" s="41" t="s">
        <v>75</v>
      </c>
      <c r="B133" s="42" t="s">
        <v>76</v>
      </c>
      <c r="C133" s="42" t="s">
        <v>77</v>
      </c>
      <c r="D133" s="42"/>
      <c r="E133" s="42"/>
      <c r="F133" s="43">
        <f>F134</f>
        <v>12802</v>
      </c>
      <c r="G133" s="43">
        <f>G134</f>
        <v>12802</v>
      </c>
    </row>
    <row r="134" spans="1:7" ht="45" x14ac:dyDescent="0.2">
      <c r="A134" s="35" t="s">
        <v>74</v>
      </c>
      <c r="B134" s="38" t="s">
        <v>76</v>
      </c>
      <c r="C134" s="38" t="s">
        <v>77</v>
      </c>
      <c r="D134" s="38" t="s">
        <v>22</v>
      </c>
      <c r="E134" s="38"/>
      <c r="F134" s="39">
        <f>F135</f>
        <v>12802</v>
      </c>
      <c r="G134" s="39">
        <f>G135</f>
        <v>12802</v>
      </c>
    </row>
    <row r="135" spans="1:7" ht="15" x14ac:dyDescent="0.2">
      <c r="A135" s="40" t="s">
        <v>131</v>
      </c>
      <c r="B135" s="38" t="s">
        <v>76</v>
      </c>
      <c r="C135" s="38" t="s">
        <v>77</v>
      </c>
      <c r="D135" s="38" t="s">
        <v>22</v>
      </c>
      <c r="E135" s="38" t="s">
        <v>45</v>
      </c>
      <c r="F135" s="39">
        <v>12802</v>
      </c>
      <c r="G135" s="39">
        <v>12802</v>
      </c>
    </row>
    <row r="136" spans="1:7" s="67" customFormat="1" ht="14.25" x14ac:dyDescent="0.2">
      <c r="A136" s="41" t="s">
        <v>145</v>
      </c>
      <c r="B136" s="42"/>
      <c r="C136" s="42"/>
      <c r="D136" s="42"/>
      <c r="E136" s="42"/>
      <c r="F136" s="43">
        <v>438650.1</v>
      </c>
      <c r="G136" s="43">
        <v>878430.2</v>
      </c>
    </row>
    <row r="137" spans="1:7" ht="14.25" x14ac:dyDescent="0.2">
      <c r="A137" s="49" t="s">
        <v>67</v>
      </c>
      <c r="B137" s="50" t="s">
        <v>15</v>
      </c>
      <c r="C137" s="50" t="s">
        <v>15</v>
      </c>
      <c r="D137" s="50" t="s">
        <v>15</v>
      </c>
      <c r="E137" s="50" t="s">
        <v>15</v>
      </c>
      <c r="F137" s="51">
        <f>F13+F17+F21+F25+F32+F36+F40+F44+F48+F52+F56+F60+F64+F71+F78+F81+F84+F91+F98+F108+F115+F119+F130+F132+F133+F125+F136</f>
        <v>18175254</v>
      </c>
      <c r="G137" s="51">
        <f>G13+G17+G21+G25+G32+G36+G40+G44+G48+G52+G56+G60+G64+G71+G78+G81+G84+G91+G98+G108+G115+G119+G130+G132+G133+G125+G136</f>
        <v>18151214</v>
      </c>
    </row>
    <row r="138" spans="1:7" x14ac:dyDescent="0.2">
      <c r="A138" s="1"/>
    </row>
  </sheetData>
  <mergeCells count="8">
    <mergeCell ref="A12:C12"/>
    <mergeCell ref="G9:G10"/>
    <mergeCell ref="A5:F6"/>
    <mergeCell ref="A7:B7"/>
    <mergeCell ref="A8:B8"/>
    <mergeCell ref="A9:A10"/>
    <mergeCell ref="B9:E9"/>
    <mergeCell ref="F9:F10"/>
  </mergeCells>
  <pageMargins left="0.98425196850393704" right="0.39370078740157483" top="0.39370078740157483" bottom="0.39370078740157483" header="0.19685039370078741" footer="0.19685039370078741"/>
  <pageSetup paperSize="9" scale="69" fitToHeight="0" orientation="portrait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цел.статьи 2014</vt:lpstr>
      <vt:lpstr>цел.ста.2015-2016</vt:lpstr>
      <vt:lpstr>'цел.ста.2015-2016'!BFT_Print_Titles</vt:lpstr>
      <vt:lpstr>'цел.статьи 2014'!BFT_Print_Titles</vt:lpstr>
      <vt:lpstr>'цел.ста.2015-2016'!Заголовки_для_печати</vt:lpstr>
      <vt:lpstr>'цел.статьи 2014'!Заголовки_для_печати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Admin</cp:lastModifiedBy>
  <cp:lastPrinted>2015-01-12T10:43:38Z</cp:lastPrinted>
  <dcterms:created xsi:type="dcterms:W3CDTF">1996-10-08T23:32:33Z</dcterms:created>
  <dcterms:modified xsi:type="dcterms:W3CDTF">2015-01-12T10:47:39Z</dcterms:modified>
</cp:coreProperties>
</file>